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.bull\Downloads\"/>
    </mc:Choice>
  </mc:AlternateContent>
  <xr:revisionPtr revIDLastSave="0" documentId="8_{1C180920-9B44-41C8-AD02-AC42E7569FA5}" xr6:coauthVersionLast="47" xr6:coauthVersionMax="47" xr10:uidLastSave="{00000000-0000-0000-0000-000000000000}"/>
  <bookViews>
    <workbookView xWindow="-57720" yWindow="-120" windowWidth="29040" windowHeight="15840" xr2:uid="{A483B51E-EA37-44AE-80F1-FA907632773F}"/>
  </bookViews>
  <sheets>
    <sheet name="Multi ship" sheetId="1" r:id="rId1"/>
    <sheet name="Lookups" sheetId="4" state="hidden" r:id="rId2"/>
    <sheet name="Cunard Logical Voyages" sheetId="3" state="hidden" r:id="rId3"/>
  </sheets>
  <externalReferences>
    <externalReference r:id="rId4"/>
  </externalReferences>
  <definedNames>
    <definedName name="_" localSheetId="2" hidden="1">#REF!</definedName>
    <definedName name="__" localSheetId="2" hidden="1">#REF!</definedName>
    <definedName name="___" localSheetId="2" hidden="1">#REF!</definedName>
    <definedName name="____" localSheetId="2" hidden="1">#REF!</definedName>
    <definedName name="__123Graph_A" localSheetId="2" hidden="1">#REF!</definedName>
    <definedName name="__123Graph_B" localSheetId="2" hidden="1">#REF!</definedName>
    <definedName name="__123Graph_B" hidden="1">#REF!</definedName>
    <definedName name="__123Graph_C" localSheetId="2" hidden="1">#REF!</definedName>
    <definedName name="__123Graph_D" localSheetId="2" hidden="1">#REF!</definedName>
    <definedName name="__123Graph_E" localSheetId="2" hidden="1">#REF!</definedName>
    <definedName name="__123Graph_F" localSheetId="2" hidden="1">#REF!</definedName>
    <definedName name="__123Graph_X" localSheetId="2" hidden="1">#REF!</definedName>
    <definedName name="_1__123Graph_ACHART_2" localSheetId="2" hidden="1">#REF!</definedName>
    <definedName name="_10__123Graph_BCHART_2" localSheetId="2" hidden="1">#REF!</definedName>
    <definedName name="_10__123Graph_BCHART_2" hidden="1">#REF!</definedName>
    <definedName name="_10__123Graph_DCHART_3" hidden="1">#REF!</definedName>
    <definedName name="_12__123Graph_BCHART_2" localSheetId="2" hidden="1">#REF!</definedName>
    <definedName name="_12__123Graph_BCHART_3" localSheetId="2" hidden="1">#REF!</definedName>
    <definedName name="_12__123Graph_BCHART_3" hidden="1">#REF!</definedName>
    <definedName name="_12__123Graph_LBL_BCHART_3" hidden="1">#REF!</definedName>
    <definedName name="_14__123Graph_CCHART_1" localSheetId="2" hidden="1">#REF!</definedName>
    <definedName name="_14__123Graph_CCHART_1" hidden="1">#REF!</definedName>
    <definedName name="_16__123Graph_BCHART_3" localSheetId="2" hidden="1">#REF!</definedName>
    <definedName name="_16__123Graph_CCHART_2" localSheetId="2" hidden="1">#REF!</definedName>
    <definedName name="_16__123Graph_CCHART_2" hidden="1">#REF!</definedName>
    <definedName name="_18__123Graph_CCHART_3" localSheetId="2" hidden="1">#REF!</definedName>
    <definedName name="_18__123Graph_CCHART_3" hidden="1">#REF!</definedName>
    <definedName name="_1K" localSheetId="2" hidden="1">#REF!</definedName>
    <definedName name="_2__123Graph_ACHART_1" localSheetId="2" hidden="1">#REF!</definedName>
    <definedName name="_2__123Graph_ACHART_1" hidden="1">#REF!</definedName>
    <definedName name="_2__123Graph_ACHART_2" hidden="1">#REF!</definedName>
    <definedName name="_2__123Graph_ACHART_3" localSheetId="2" hidden="1">#REF!</definedName>
    <definedName name="_20__123Graph_CCHART_2" localSheetId="2" hidden="1">#REF!</definedName>
    <definedName name="_20__123Graph_DCHART_1" localSheetId="2" hidden="1">#REF!</definedName>
    <definedName name="_20__123Graph_DCHART_1" hidden="1">#REF!</definedName>
    <definedName name="_22__123Graph_DCHART_2" localSheetId="2" hidden="1">#REF!</definedName>
    <definedName name="_22__123Graph_DCHART_2" hidden="1">#REF!</definedName>
    <definedName name="_24__123Graph_DCHART_2" localSheetId="2" hidden="1">#REF!</definedName>
    <definedName name="_24__123Graph_DCHART_3" localSheetId="2" hidden="1">#REF!</definedName>
    <definedName name="_24__123Graph_DCHART_3" hidden="1">#REF!</definedName>
    <definedName name="_26__123Graph_ECHART_3" localSheetId="2" hidden="1">#REF!</definedName>
    <definedName name="_26__123Graph_ECHART_3" hidden="1">#REF!</definedName>
    <definedName name="_28__123Graph_DCHART_3" localSheetId="2" hidden="1">#REF!</definedName>
    <definedName name="_28__123Graph_LBL_BCHART_3" localSheetId="2" hidden="1">#REF!</definedName>
    <definedName name="_28__123Graph_LBL_BCHART_3" hidden="1">#REF!</definedName>
    <definedName name="_3__123Graph_ACHART_3" hidden="1">#REF!</definedName>
    <definedName name="_3__123Graph_BCHART_2" localSheetId="2" hidden="1">#REF!</definedName>
    <definedName name="_3_0_0_K" localSheetId="2" hidden="1">#REF!</definedName>
    <definedName name="_32__123Graph_LBL_BCHART_3" localSheetId="2" hidden="1">#REF!</definedName>
    <definedName name="_4__123Graph_ACHART_2" localSheetId="2" hidden="1">#REF!</definedName>
    <definedName name="_4__123Graph_ACHART_2" hidden="1">#REF!</definedName>
    <definedName name="_4__123Graph_BCHART_3" localSheetId="2" hidden="1">#REF!</definedName>
    <definedName name="_5__123Graph_BCHART_2" hidden="1">#REF!</definedName>
    <definedName name="_5__123Graph_CCHART_2" localSheetId="2" hidden="1">#REF!</definedName>
    <definedName name="_6__123Graph_ACHART_3" localSheetId="2" hidden="1">#REF!</definedName>
    <definedName name="_6__123Graph_ACHART_3" hidden="1">#REF!</definedName>
    <definedName name="_6__123Graph_BCHART_3" hidden="1">#REF!</definedName>
    <definedName name="_6__123Graph_DCHART_2" localSheetId="2" hidden="1">#REF!</definedName>
    <definedName name="_7__123Graph_DCHART_3" localSheetId="2" hidden="1">#REF!</definedName>
    <definedName name="_8__123Graph_ACHART_3" localSheetId="2" hidden="1">#REF!</definedName>
    <definedName name="_8__123Graph_BCHART_1" localSheetId="2" hidden="1">#REF!</definedName>
    <definedName name="_8__123Graph_BCHART_1" hidden="1">#REF!</definedName>
    <definedName name="_8__123Graph_CCHART_2" hidden="1">#REF!</definedName>
    <definedName name="_8__123Graph_LBL_BCHART_3" localSheetId="2" hidden="1">#REF!</definedName>
    <definedName name="_9__123Graph_DCHART_2" hidden="1">#REF!</definedName>
    <definedName name="_9K" localSheetId="2" hidden="1">#REF!</definedName>
    <definedName name="_xlnm._FilterDatabase" localSheetId="2" hidden="1">'Cunard Logical Voyages'!$F$3:$I$3</definedName>
    <definedName name="_xlnm._FilterDatabase" hidden="1">#REF!</definedName>
    <definedName name="_Hlk139534194" localSheetId="0">'Multi ship'!#REF!</definedName>
    <definedName name="_Hlk146099660" localSheetId="0">'Multi ship'!#REF!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Toc125554456" localSheetId="0">'Multi ship'!#REF!</definedName>
    <definedName name="a" hidden="1">#REF!</definedName>
    <definedName name="aa" hidden="1">#REF!</definedName>
    <definedName name="abc" localSheetId="2" hidden="1">#REF!</definedName>
    <definedName name="asdfasdfdf" localSheetId="2" hidden="1">#REF!</definedName>
    <definedName name="b" localSheetId="2" hidden="1">#REF!</definedName>
    <definedName name="BASEDATA">#REF!</definedName>
    <definedName name="blank" localSheetId="2" hidden="1">{"Capital Summaries",#N/A,FALSE,"Sum";"Capital Summaries",#N/A,FALSE,"MPL";"Capital Summaries",#N/A,FALSE,"Detail"}</definedName>
    <definedName name="capacity">#REF!,#REF!,#REF!,#REF!,#REF!,#REF!,#REF!,#REF!,#REF!,#REF!,#REF!,#REF!,#REF!,#REF!,#REF!</definedName>
    <definedName name="Categories">#REF!</definedName>
    <definedName name="Date">#REF!</definedName>
    <definedName name="jjj" localSheetId="2" hidden="1">{"general",#N/A,FALSE,"general";"policiesdepr",#N/A,FALSE,"Policies Depr";"inventory",#N/A,FALSE,"Inventory";"environcapexps",#N/A,FALSE,"Environ Cap Exps";"customers",#N/A,FALSE,"Customers";"Netrevenuesbytype",#N/A,FALSE,"Net Revenues by Type";"netrevenuesbycountry",#N/A,FALSE,"Net Revenues by Country";"goodwill",#N/A,FALSE,"goodwill";"patents",#N/A,FALSE,"patents";"salestypeleases",#N/A,FALSE,"Sales Type Leases";"othassets",#N/A,FALSE,"oth assets";"arreserve",#N/A,FALSE,"ar reserve";"ppe",#N/A,FALSE,"ppe";"ppegnslosses",#N/A,FALSE,"ppe gns&amp;losses";"debt",#N/A,FALSE,"debt";"avgint",#N/A,FALSE,"avg int";"debtmaturities",#N/A,FALSE,"Debt Maturities";"leases1of2",#N/A,FALSE,"Leases (1 of 2)";"leases2of2",#N/A,FALSE,"Leases (2 of 2)";"assetdetail",#N/A,FALSE,"Asset Detail";"reserves",#N/A,FALSE,"Reserves";"accruedexpsdetail",#N/A,FALSE,"Accrued Exps Detail";"otherliabdetail",#N/A,FALSE,"Other Liab Detail";"foreignexchange",#N/A,FALSE,"Foreign Exchange";"commitments1of2",#N/A,FALSE,"Commitments(1of2)";"commitments2of2",#N/A,FALSE,"Commitments(2of2)"}</definedName>
    <definedName name="kkk" localSheetId="2" hidden="1">{"general",#N/A,FALSE,"general";"policiesdepr",#N/A,FALSE,"Policies Depr";"inventory",#N/A,FALSE,"Inventory";"environcapexps",#N/A,FALSE,"Environ Cap Exps";"customers",#N/A,FALSE,"Customers";"Netrevenuesbytype",#N/A,FALSE,"Net Revenues by Type";"netrevenuesbycountry",#N/A,FALSE,"Net Revenues by Country";"goodwill",#N/A,FALSE,"goodwill";"patents",#N/A,FALSE,"patents";"salestypeleases",#N/A,FALSE,"Sales Type Leases";"othassets",#N/A,FALSE,"oth assets";"arreserve",#N/A,FALSE,"ar reserve";"ppe",#N/A,FALSE,"ppe";"ppegnslosses",#N/A,FALSE,"ppe gns&amp;losses";"debt",#N/A,FALSE,"debt";"avgint",#N/A,FALSE,"avg int";"debtmaturities",#N/A,FALSE,"Debt Maturities";"leases1of2",#N/A,FALSE,"Leases (1 of 2)";"leases2of2",#N/A,FALSE,"Leases (2 of 2)";"assetdetail",#N/A,FALSE,"Asset Detail";"reserves",#N/A,FALSE,"Reserves";"accruedexpsdetail",#N/A,FALSE,"Accrued Exps Detail";"otherliabdetail",#N/A,FALSE,"Other Liab Detail";"foreignexchange",#N/A,FALSE,"Foreign Exchange";"commitments1of2",#N/A,FALSE,"Commitments(1of2)";"commitments2of2",#N/A,FALSE,"Commitments(2of2)"}</definedName>
    <definedName name="lll" localSheetId="2" hidden="1">{"general",#N/A,FALSE,"general";"policiesdepr",#N/A,FALSE,"Policies Depr";"inventory",#N/A,FALSE,"Inventory";"environcapexps",#N/A,FALSE,"Environ Cap Exps";"customers",#N/A,FALSE,"Customers";"Netrevenuesbytype",#N/A,FALSE,"Net Revenues by Type";"netrevenuesbycountry",#N/A,FALSE,"Net Revenues by Country";"goodwill",#N/A,FALSE,"goodwill";"patents",#N/A,FALSE,"patents";"salestypeleases",#N/A,FALSE,"Sales Type Leases";"othassets",#N/A,FALSE,"oth assets";"arreserve",#N/A,FALSE,"ar reserve";"ppe",#N/A,FALSE,"ppe";"ppegnslosses",#N/A,FALSE,"ppe gns&amp;losses";"debt",#N/A,FALSE,"debt";"avgint",#N/A,FALSE,"avg int";"debtmaturities",#N/A,FALSE,"Debt Maturities";"leases1of2",#N/A,FALSE,"Leases (1 of 2)";"leases2of2",#N/A,FALSE,"Leases (2 of 2)";"assetdetail",#N/A,FALSE,"Asset Detail";"reserves",#N/A,FALSE,"Reserves";"accruedexpsdetail",#N/A,FALSE,"Accrued Exps Detail";"otherliabdetail",#N/A,FALSE,"Other Liab Detail";"foreignexchange",#N/A,FALSE,"Foreign Exchange";"commitments1of2",#N/A,FALSE,"Commitments(1of2)";"commitments2of2",#N/A,FALSE,"Commitments(2of2)"}</definedName>
    <definedName name="rtrr" hidden="1">#REF!</definedName>
    <definedName name="select">#REF!,#REF!,#REF!,#REF!,#REF!</definedName>
    <definedName name="sogih" hidden="1">0</definedName>
    <definedName name="tgghg" hidden="1">#REF!</definedName>
    <definedName name="TM1REBUILDOPTION">1</definedName>
    <definedName name="v\" localSheetId="2" hidden="1">{"Capital Summaries",#N/A,FALSE,"Sum";"Capital Summaries",#N/A,FALSE,"MPL";"Capital Summaries",#N/A,FALSE,"Detail"}</definedName>
    <definedName name="wrn.Month._.End._.Reports." localSheetId="2" hidden="1">{"Capital Summaries",#N/A,FALSE,"Sum";"Capital Summaries",#N/A,FALSE,"MPL";"Capital Summaries",#N/A,FALSE,"Detail"}</definedName>
    <definedName name="wrn.yereptpkg." localSheetId="2" hidden="1">{"general",#N/A,FALSE,"general";"policiesdepr",#N/A,FALSE,"Policies Depr";"inventory",#N/A,FALSE,"Inventory";"environcapexps",#N/A,FALSE,"Environ Cap Exps";"customers",#N/A,FALSE,"Customers";"Netrevenuesbytype",#N/A,FALSE,"Net Revenues by Type";"netrevenuesbycountry",#N/A,FALSE,"Net Revenues by Country";"goodwill",#N/A,FALSE,"goodwill";"patents",#N/A,FALSE,"patents";"salestypeleases",#N/A,FALSE,"Sales Type Leases";"othassets",#N/A,FALSE,"oth assets";"arreserve",#N/A,FALSE,"ar reserve";"ppe",#N/A,FALSE,"ppe";"ppegnslosses",#N/A,FALSE,"ppe gns&amp;losses";"debt",#N/A,FALSE,"debt";"avgint",#N/A,FALSE,"avg int";"debtmaturities",#N/A,FALSE,"Debt Maturities";"leases1of2",#N/A,FALSE,"Leases (1 of 2)";"leases2of2",#N/A,FALSE,"Leases (2 of 2)";"assetdetail",#N/A,FALSE,"Asset Detail";"reserves",#N/A,FALSE,"Reserves";"accruedexpsdetail",#N/A,FALSE,"Accrued Exps Detail";"otherliabdetail",#N/A,FALSE,"Other Liab Detail";"foreignexchange",#N/A,FALSE,"Foreign Exchange";"commitments1of2",#N/A,FALSE,"Commitments(1of2)";"commitments2of2",#N/A,FALSE,"Commitments(2of2)"}</definedName>
    <definedName name="yyyy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4" i="1" l="1"/>
  <c r="G184" i="1"/>
  <c r="H184" i="1"/>
  <c r="I184" i="1"/>
  <c r="J184" i="1"/>
  <c r="K184" i="1"/>
  <c r="F185" i="1"/>
  <c r="G185" i="1"/>
  <c r="H185" i="1"/>
  <c r="I185" i="1"/>
  <c r="J185" i="1"/>
  <c r="K185" i="1"/>
  <c r="B18" i="1"/>
  <c r="B19" i="1"/>
  <c r="F19" i="1"/>
  <c r="G19" i="1"/>
  <c r="H19" i="1"/>
  <c r="I19" i="1"/>
  <c r="C19" i="1" s="1"/>
  <c r="J19" i="1"/>
  <c r="K19" i="1"/>
  <c r="B20" i="1"/>
  <c r="F20" i="1"/>
  <c r="G20" i="1"/>
  <c r="H20" i="1"/>
  <c r="I20" i="1"/>
  <c r="J20" i="1"/>
  <c r="K20" i="1"/>
  <c r="B21" i="1"/>
  <c r="F21" i="1"/>
  <c r="G21" i="1"/>
  <c r="H21" i="1"/>
  <c r="I21" i="1"/>
  <c r="J21" i="1"/>
  <c r="K21" i="1"/>
  <c r="B9" i="1"/>
  <c r="F9" i="1"/>
  <c r="G9" i="1"/>
  <c r="H9" i="1"/>
  <c r="I9" i="1"/>
  <c r="C9" i="1" s="1"/>
  <c r="J9" i="1"/>
  <c r="K9" i="1"/>
  <c r="B10" i="1"/>
  <c r="F10" i="1"/>
  <c r="G10" i="1"/>
  <c r="H10" i="1"/>
  <c r="I10" i="1"/>
  <c r="J10" i="1"/>
  <c r="K10" i="1"/>
  <c r="B11" i="1"/>
  <c r="F11" i="1"/>
  <c r="G11" i="1"/>
  <c r="H11" i="1"/>
  <c r="I11" i="1"/>
  <c r="J11" i="1"/>
  <c r="K11" i="1"/>
  <c r="H49" i="1"/>
  <c r="I49" i="1"/>
  <c r="C49" i="1"/>
  <c r="C20" i="1" l="1"/>
  <c r="C11" i="1"/>
  <c r="C21" i="1"/>
  <c r="C10" i="1"/>
  <c r="F39" i="1"/>
  <c r="K199" i="1" l="1"/>
  <c r="J199" i="1"/>
  <c r="I199" i="1"/>
  <c r="H199" i="1"/>
  <c r="K198" i="1"/>
  <c r="J198" i="1"/>
  <c r="I198" i="1"/>
  <c r="H198" i="1"/>
  <c r="K197" i="1"/>
  <c r="J197" i="1"/>
  <c r="I197" i="1"/>
  <c r="H197" i="1"/>
  <c r="K189" i="1"/>
  <c r="J189" i="1"/>
  <c r="I189" i="1"/>
  <c r="H189" i="1"/>
  <c r="K188" i="1"/>
  <c r="J188" i="1"/>
  <c r="I188" i="1"/>
  <c r="H188" i="1"/>
  <c r="K187" i="1"/>
  <c r="J187" i="1"/>
  <c r="I187" i="1"/>
  <c r="H187" i="1"/>
  <c r="K171" i="1"/>
  <c r="J171" i="1"/>
  <c r="I171" i="1"/>
  <c r="H171" i="1"/>
  <c r="K170" i="1"/>
  <c r="J170" i="1"/>
  <c r="I170" i="1"/>
  <c r="H170" i="1"/>
  <c r="K169" i="1"/>
  <c r="J169" i="1"/>
  <c r="I169" i="1"/>
  <c r="H169" i="1"/>
  <c r="K161" i="1"/>
  <c r="J161" i="1"/>
  <c r="I161" i="1"/>
  <c r="H161" i="1"/>
  <c r="K160" i="1"/>
  <c r="J160" i="1"/>
  <c r="I160" i="1"/>
  <c r="H160" i="1"/>
  <c r="K159" i="1"/>
  <c r="J159" i="1"/>
  <c r="I159" i="1"/>
  <c r="H159" i="1"/>
  <c r="K151" i="1"/>
  <c r="J151" i="1"/>
  <c r="I151" i="1"/>
  <c r="H151" i="1"/>
  <c r="K150" i="1"/>
  <c r="J150" i="1"/>
  <c r="I150" i="1"/>
  <c r="H150" i="1"/>
  <c r="K149" i="1"/>
  <c r="J149" i="1"/>
  <c r="I149" i="1"/>
  <c r="H149" i="1"/>
  <c r="K140" i="1"/>
  <c r="J140" i="1"/>
  <c r="I140" i="1"/>
  <c r="H140" i="1"/>
  <c r="K139" i="1"/>
  <c r="J139" i="1"/>
  <c r="I139" i="1"/>
  <c r="H139" i="1"/>
  <c r="K138" i="1"/>
  <c r="J138" i="1"/>
  <c r="I138" i="1"/>
  <c r="H138" i="1"/>
  <c r="K137" i="1"/>
  <c r="J137" i="1"/>
  <c r="I137" i="1"/>
  <c r="H137" i="1"/>
  <c r="K129" i="1"/>
  <c r="J129" i="1"/>
  <c r="I129" i="1"/>
  <c r="H129" i="1"/>
  <c r="K128" i="1"/>
  <c r="J128" i="1"/>
  <c r="I128" i="1"/>
  <c r="H128" i="1"/>
  <c r="K127" i="1"/>
  <c r="J127" i="1"/>
  <c r="I127" i="1"/>
  <c r="H127" i="1"/>
  <c r="K126" i="1"/>
  <c r="J126" i="1"/>
  <c r="I126" i="1"/>
  <c r="H126" i="1"/>
  <c r="K118" i="1"/>
  <c r="J118" i="1"/>
  <c r="I118" i="1"/>
  <c r="H118" i="1"/>
  <c r="K117" i="1"/>
  <c r="J117" i="1"/>
  <c r="I117" i="1"/>
  <c r="H117" i="1"/>
  <c r="K116" i="1"/>
  <c r="J116" i="1"/>
  <c r="I116" i="1"/>
  <c r="H116" i="1"/>
  <c r="K115" i="1"/>
  <c r="J115" i="1"/>
  <c r="I115" i="1"/>
  <c r="H115" i="1"/>
  <c r="K107" i="1"/>
  <c r="J107" i="1"/>
  <c r="I107" i="1"/>
  <c r="H107" i="1"/>
  <c r="K106" i="1"/>
  <c r="J106" i="1"/>
  <c r="I106" i="1"/>
  <c r="H106" i="1"/>
  <c r="K105" i="1"/>
  <c r="J105" i="1"/>
  <c r="I105" i="1"/>
  <c r="H105" i="1"/>
  <c r="K104" i="1"/>
  <c r="J104" i="1"/>
  <c r="I104" i="1"/>
  <c r="H104" i="1"/>
  <c r="K96" i="1"/>
  <c r="J96" i="1"/>
  <c r="I96" i="1"/>
  <c r="H96" i="1"/>
  <c r="K95" i="1"/>
  <c r="J95" i="1"/>
  <c r="I95" i="1"/>
  <c r="H95" i="1"/>
  <c r="K94" i="1"/>
  <c r="J94" i="1"/>
  <c r="I94" i="1"/>
  <c r="H94" i="1"/>
  <c r="K85" i="1"/>
  <c r="J85" i="1"/>
  <c r="I85" i="1"/>
  <c r="H85" i="1"/>
  <c r="K84" i="1"/>
  <c r="J84" i="1"/>
  <c r="I84" i="1"/>
  <c r="H84" i="1"/>
  <c r="K83" i="1"/>
  <c r="J83" i="1"/>
  <c r="I83" i="1"/>
  <c r="H83" i="1"/>
  <c r="K74" i="1"/>
  <c r="J74" i="1"/>
  <c r="I74" i="1"/>
  <c r="H74" i="1"/>
  <c r="K73" i="1"/>
  <c r="J73" i="1"/>
  <c r="I73" i="1"/>
  <c r="H73" i="1"/>
  <c r="K72" i="1"/>
  <c r="J72" i="1"/>
  <c r="I72" i="1"/>
  <c r="H72" i="1"/>
  <c r="K63" i="1"/>
  <c r="J63" i="1"/>
  <c r="I63" i="1"/>
  <c r="H63" i="1"/>
  <c r="K62" i="1"/>
  <c r="J62" i="1"/>
  <c r="I62" i="1"/>
  <c r="H62" i="1"/>
  <c r="K61" i="1"/>
  <c r="J61" i="1"/>
  <c r="I61" i="1"/>
  <c r="H61" i="1"/>
  <c r="K53" i="1"/>
  <c r="J53" i="1"/>
  <c r="I53" i="1"/>
  <c r="H53" i="1"/>
  <c r="K52" i="1"/>
  <c r="J52" i="1"/>
  <c r="I52" i="1"/>
  <c r="H52" i="1"/>
  <c r="K51" i="1"/>
  <c r="J51" i="1"/>
  <c r="I51" i="1"/>
  <c r="H51" i="1"/>
  <c r="K43" i="1"/>
  <c r="J43" i="1"/>
  <c r="I43" i="1"/>
  <c r="H43" i="1"/>
  <c r="K42" i="1"/>
  <c r="J42" i="1"/>
  <c r="I42" i="1"/>
  <c r="H42" i="1"/>
  <c r="K41" i="1"/>
  <c r="J41" i="1"/>
  <c r="I41" i="1"/>
  <c r="H41" i="1"/>
  <c r="K40" i="1"/>
  <c r="J40" i="1"/>
  <c r="I40" i="1"/>
  <c r="H40" i="1"/>
  <c r="K32" i="1"/>
  <c r="J32" i="1"/>
  <c r="I32" i="1"/>
  <c r="H32" i="1"/>
  <c r="K31" i="1"/>
  <c r="J31" i="1"/>
  <c r="I31" i="1"/>
  <c r="H31" i="1"/>
  <c r="K30" i="1"/>
  <c r="J30" i="1"/>
  <c r="I30" i="1"/>
  <c r="H30" i="1"/>
  <c r="G196" i="1" l="1"/>
  <c r="B166" i="1"/>
  <c r="B124" i="1"/>
  <c r="B83" i="1"/>
  <c r="G199" i="1"/>
  <c r="F199" i="1"/>
  <c r="B199" i="1"/>
  <c r="G198" i="1"/>
  <c r="F198" i="1"/>
  <c r="B198" i="1"/>
  <c r="G197" i="1"/>
  <c r="F197" i="1"/>
  <c r="B197" i="1"/>
  <c r="B196" i="1"/>
  <c r="G189" i="1"/>
  <c r="F189" i="1"/>
  <c r="B189" i="1"/>
  <c r="C188" i="1"/>
  <c r="G188" i="1"/>
  <c r="F188" i="1"/>
  <c r="B188" i="1"/>
  <c r="G187" i="1"/>
  <c r="F187" i="1"/>
  <c r="B187" i="1"/>
  <c r="G171" i="1"/>
  <c r="F171" i="1"/>
  <c r="B171" i="1"/>
  <c r="G170" i="1"/>
  <c r="F170" i="1"/>
  <c r="B170" i="1"/>
  <c r="G169" i="1"/>
  <c r="F169" i="1"/>
  <c r="B169" i="1"/>
  <c r="C161" i="1"/>
  <c r="G161" i="1"/>
  <c r="F161" i="1"/>
  <c r="B161" i="1"/>
  <c r="G160" i="1"/>
  <c r="F160" i="1"/>
  <c r="B160" i="1"/>
  <c r="G159" i="1"/>
  <c r="F159" i="1"/>
  <c r="B159" i="1"/>
  <c r="G151" i="1"/>
  <c r="F151" i="1"/>
  <c r="B151" i="1"/>
  <c r="G150" i="1"/>
  <c r="F150" i="1"/>
  <c r="B150" i="1"/>
  <c r="G149" i="1"/>
  <c r="F149" i="1"/>
  <c r="B149" i="1"/>
  <c r="G140" i="1"/>
  <c r="F140" i="1"/>
  <c r="B141" i="1"/>
  <c r="G139" i="1"/>
  <c r="F139" i="1"/>
  <c r="B140" i="1"/>
  <c r="G138" i="1"/>
  <c r="F138" i="1"/>
  <c r="B139" i="1"/>
  <c r="G137" i="1"/>
  <c r="F137" i="1"/>
  <c r="B138" i="1"/>
  <c r="G129" i="1"/>
  <c r="F129" i="1"/>
  <c r="B130" i="1"/>
  <c r="G128" i="1"/>
  <c r="F128" i="1"/>
  <c r="B129" i="1"/>
  <c r="C128" i="1"/>
  <c r="G127" i="1"/>
  <c r="F127" i="1"/>
  <c r="B128" i="1"/>
  <c r="G126" i="1"/>
  <c r="F126" i="1"/>
  <c r="B127" i="1"/>
  <c r="C119" i="1"/>
  <c r="G118" i="1"/>
  <c r="F118" i="1"/>
  <c r="B119" i="1"/>
  <c r="G117" i="1"/>
  <c r="F117" i="1"/>
  <c r="B118" i="1"/>
  <c r="G116" i="1"/>
  <c r="F116" i="1"/>
  <c r="B117" i="1"/>
  <c r="G115" i="1"/>
  <c r="F115" i="1"/>
  <c r="B116" i="1"/>
  <c r="G107" i="1"/>
  <c r="F107" i="1"/>
  <c r="B108" i="1"/>
  <c r="G106" i="1"/>
  <c r="F106" i="1"/>
  <c r="B107" i="1"/>
  <c r="G105" i="1"/>
  <c r="F105" i="1"/>
  <c r="B106" i="1"/>
  <c r="G104" i="1"/>
  <c r="F104" i="1"/>
  <c r="B105" i="1"/>
  <c r="G96" i="1"/>
  <c r="F96" i="1"/>
  <c r="B97" i="1"/>
  <c r="G95" i="1"/>
  <c r="F95" i="1"/>
  <c r="B96" i="1"/>
  <c r="G94" i="1"/>
  <c r="F94" i="1"/>
  <c r="B95" i="1"/>
  <c r="C86" i="1"/>
  <c r="G85" i="1"/>
  <c r="F85" i="1"/>
  <c r="B86" i="1"/>
  <c r="C85" i="1"/>
  <c r="G84" i="1"/>
  <c r="F84" i="1"/>
  <c r="B85" i="1"/>
  <c r="G83" i="1"/>
  <c r="F83" i="1"/>
  <c r="B84" i="1"/>
  <c r="G74" i="1"/>
  <c r="F74" i="1"/>
  <c r="B75" i="1"/>
  <c r="G73" i="1"/>
  <c r="F73" i="1"/>
  <c r="B74" i="1"/>
  <c r="G72" i="1"/>
  <c r="F72" i="1"/>
  <c r="B73" i="1"/>
  <c r="C64" i="1"/>
  <c r="G63" i="1"/>
  <c r="F63" i="1"/>
  <c r="B64" i="1"/>
  <c r="G62" i="1"/>
  <c r="F62" i="1"/>
  <c r="B63" i="1"/>
  <c r="G61" i="1"/>
  <c r="F61" i="1"/>
  <c r="B62" i="1"/>
  <c r="G53" i="1"/>
  <c r="F53" i="1"/>
  <c r="B54" i="1"/>
  <c r="G52" i="1"/>
  <c r="F52" i="1"/>
  <c r="B53" i="1"/>
  <c r="G51" i="1"/>
  <c r="F51" i="1"/>
  <c r="B52" i="1"/>
  <c r="B43" i="1"/>
  <c r="B42" i="1"/>
  <c r="B41" i="1"/>
  <c r="B40" i="1"/>
  <c r="B32" i="1"/>
  <c r="B31" i="1"/>
  <c r="B30" i="1"/>
  <c r="G43" i="1"/>
  <c r="F43" i="1"/>
  <c r="G42" i="1"/>
  <c r="F42" i="1"/>
  <c r="G41" i="1"/>
  <c r="F41" i="1"/>
  <c r="G40" i="1"/>
  <c r="F40" i="1"/>
  <c r="G32" i="1"/>
  <c r="F32" i="1"/>
  <c r="G31" i="1"/>
  <c r="F31" i="1"/>
  <c r="G30" i="1"/>
  <c r="F30" i="1"/>
  <c r="A23" i="1"/>
  <c r="A34" i="1" s="1"/>
  <c r="A45" i="1" s="1"/>
  <c r="A55" i="1" s="1"/>
  <c r="A66" i="1" s="1"/>
  <c r="A77" i="1" s="1"/>
  <c r="A88" i="1" s="1"/>
  <c r="A99" i="1" s="1"/>
  <c r="A110" i="1" s="1"/>
  <c r="A121" i="1" s="1"/>
  <c r="A132" i="1" s="1"/>
  <c r="A143" i="1" s="1"/>
  <c r="A153" i="1" s="1"/>
  <c r="A163" i="1" s="1"/>
  <c r="A181" i="1" s="1"/>
  <c r="A191" i="1" s="1"/>
  <c r="B195" i="1" l="1"/>
  <c r="F196" i="1"/>
  <c r="F166" i="1"/>
  <c r="G166" i="1"/>
  <c r="C84" i="1"/>
  <c r="C95" i="1"/>
  <c r="K146" i="1"/>
  <c r="I146" i="1"/>
  <c r="J146" i="1"/>
  <c r="H146" i="1"/>
  <c r="K156" i="1"/>
  <c r="I156" i="1"/>
  <c r="J156" i="1"/>
  <c r="H156" i="1"/>
  <c r="K26" i="1"/>
  <c r="I27" i="1" s="1"/>
  <c r="I26" i="1"/>
  <c r="H26" i="1"/>
  <c r="J26" i="1"/>
  <c r="H27" i="1" s="1"/>
  <c r="K166" i="1"/>
  <c r="I166" i="1"/>
  <c r="J166" i="1"/>
  <c r="H166" i="1"/>
  <c r="K50" i="1"/>
  <c r="C52" i="1" s="1"/>
  <c r="I50" i="1"/>
  <c r="K49" i="1" s="1"/>
  <c r="H50" i="1"/>
  <c r="J49" i="1" s="1"/>
  <c r="J50" i="1"/>
  <c r="C62" i="1"/>
  <c r="K196" i="1"/>
  <c r="C196" i="1" s="1"/>
  <c r="I196" i="1"/>
  <c r="K195" i="1" s="1"/>
  <c r="J196" i="1"/>
  <c r="H196" i="1"/>
  <c r="J195" i="1" s="1"/>
  <c r="C189" i="1"/>
  <c r="C118" i="1"/>
  <c r="C141" i="1"/>
  <c r="C117" i="1"/>
  <c r="C42" i="1"/>
  <c r="F26" i="1"/>
  <c r="B94" i="1"/>
  <c r="C129" i="1"/>
  <c r="C140" i="1"/>
  <c r="C151" i="1"/>
  <c r="C170" i="1"/>
  <c r="G26" i="1"/>
  <c r="B26" i="1"/>
  <c r="C41" i="1"/>
  <c r="C197" i="1"/>
  <c r="C63" i="1"/>
  <c r="C32" i="1"/>
  <c r="C43" i="1"/>
  <c r="C54" i="1"/>
  <c r="C74" i="1"/>
  <c r="C108" i="1"/>
  <c r="C139" i="1"/>
  <c r="C150" i="1"/>
  <c r="C53" i="1"/>
  <c r="C107" i="1"/>
  <c r="C160" i="1"/>
  <c r="C31" i="1"/>
  <c r="C75" i="1"/>
  <c r="C97" i="1"/>
  <c r="C106" i="1"/>
  <c r="C130" i="1"/>
  <c r="B156" i="1"/>
  <c r="C96" i="1"/>
  <c r="F156" i="1"/>
  <c r="C199" i="1"/>
  <c r="G156" i="1"/>
  <c r="C171" i="1"/>
  <c r="C198" i="1"/>
  <c r="B8" i="1"/>
  <c r="B184" i="1"/>
  <c r="B146" i="1"/>
  <c r="F146" i="1"/>
  <c r="G146" i="1"/>
  <c r="B61" i="1"/>
  <c r="B51" i="1"/>
  <c r="F50" i="1"/>
  <c r="G50" i="1"/>
  <c r="K37" i="1" l="1"/>
  <c r="I38" i="1" s="1"/>
  <c r="I37" i="1"/>
  <c r="H37" i="1"/>
  <c r="J37" i="1"/>
  <c r="H38" i="1" s="1"/>
  <c r="B37" i="1"/>
  <c r="G37" i="1"/>
  <c r="F37" i="1"/>
  <c r="F6" i="1" l="1"/>
  <c r="H16" i="1" l="1"/>
  <c r="J16" i="1"/>
  <c r="B6" i="1"/>
  <c r="K6" i="1"/>
  <c r="I6" i="1"/>
  <c r="J6" i="1"/>
  <c r="H6" i="1"/>
  <c r="G6" i="1"/>
  <c r="F16" i="1"/>
  <c r="B16" i="1"/>
  <c r="G16" i="1"/>
  <c r="K16" i="1"/>
  <c r="I16" i="1"/>
  <c r="G7" i="1" l="1"/>
  <c r="G12" i="1" s="1"/>
  <c r="F7" i="1" l="1"/>
  <c r="J17" i="1"/>
  <c r="H17" i="1"/>
  <c r="K7" i="1"/>
  <c r="C8" i="1" s="1"/>
  <c r="I7" i="1"/>
  <c r="C7" i="1" s="1"/>
  <c r="H7" i="1"/>
  <c r="J7" i="1"/>
  <c r="B7" i="1"/>
  <c r="A8" i="1" s="1"/>
  <c r="B17" i="1"/>
  <c r="K17" i="1"/>
  <c r="C18" i="1" s="1"/>
  <c r="G17" i="1"/>
  <c r="I17" i="1"/>
  <c r="C17" i="1" s="1"/>
  <c r="F17" i="1"/>
  <c r="A18" i="1" l="1"/>
  <c r="A19" i="1"/>
  <c r="A7" i="1"/>
  <c r="A9" i="1"/>
  <c r="A6" i="1"/>
  <c r="A10" i="1" l="1"/>
  <c r="E3" i="1" s="1"/>
  <c r="G22" i="1"/>
  <c r="A16" i="1" l="1"/>
  <c r="A17" i="1"/>
  <c r="A20" i="1" l="1"/>
  <c r="E13" i="1" s="1"/>
  <c r="B39" i="1" l="1"/>
  <c r="G39" i="1" l="1"/>
  <c r="K28" i="1"/>
  <c r="I28" i="1"/>
  <c r="K27" i="1" s="1"/>
  <c r="H28" i="1"/>
  <c r="J27" i="1" s="1"/>
  <c r="J28" i="1"/>
  <c r="K39" i="1"/>
  <c r="C40" i="1" s="1"/>
  <c r="I39" i="1"/>
  <c r="J39" i="1"/>
  <c r="H39" i="1"/>
  <c r="J38" i="1" s="1"/>
  <c r="B58" i="1"/>
  <c r="B48" i="1"/>
  <c r="B28" i="1"/>
  <c r="F28" i="1"/>
  <c r="G28" i="1"/>
  <c r="A39" i="1"/>
  <c r="A40" i="1"/>
  <c r="A41" i="1"/>
  <c r="A37" i="1"/>
  <c r="C28" i="1" l="1"/>
  <c r="G27" i="1" s="1"/>
  <c r="C39" i="1"/>
  <c r="G38" i="1" s="1"/>
  <c r="G44" i="1" s="1"/>
  <c r="K38" i="1"/>
  <c r="A42" i="1"/>
  <c r="E34" i="1" s="1"/>
  <c r="C30" i="1" l="1"/>
  <c r="C29" i="1"/>
  <c r="B29" i="1"/>
  <c r="G33" i="1"/>
  <c r="B59" i="1" l="1"/>
  <c r="A61" i="1" s="1"/>
  <c r="C59" i="1"/>
  <c r="A29" i="1"/>
  <c r="A28" i="1"/>
  <c r="A26" i="1"/>
  <c r="A30" i="1"/>
  <c r="B49" i="1"/>
  <c r="C51" i="1" l="1"/>
  <c r="A59" i="1"/>
  <c r="G54" i="1"/>
  <c r="A62" i="1"/>
  <c r="A58" i="1"/>
  <c r="C61" i="1"/>
  <c r="G64" i="1" s="1"/>
  <c r="A48" i="1"/>
  <c r="A52" i="1"/>
  <c r="A49" i="1"/>
  <c r="A51" i="1"/>
  <c r="A31" i="1"/>
  <c r="E23" i="1" s="1"/>
  <c r="A63" i="1" l="1"/>
  <c r="E55" i="1" s="1"/>
  <c r="A53" i="1"/>
  <c r="E45" i="1" s="1"/>
  <c r="K69" i="1" l="1"/>
  <c r="I69" i="1"/>
  <c r="J69" i="1"/>
  <c r="H69" i="1"/>
  <c r="G69" i="1"/>
  <c r="B69" i="1"/>
  <c r="F69" i="1"/>
  <c r="B91" i="1"/>
  <c r="B80" i="1" l="1"/>
  <c r="C94" i="1" l="1"/>
  <c r="C83" i="1"/>
  <c r="B71" i="1"/>
  <c r="B82" i="1"/>
  <c r="B93" i="1" l="1"/>
  <c r="A95" i="1" s="1"/>
  <c r="C82" i="1"/>
  <c r="G86" i="1" s="1"/>
  <c r="C71" i="1"/>
  <c r="A83" i="1"/>
  <c r="A84" i="1"/>
  <c r="A82" i="1"/>
  <c r="A80" i="1"/>
  <c r="A94" i="1" l="1"/>
  <c r="A93" i="1"/>
  <c r="A91" i="1"/>
  <c r="C93" i="1"/>
  <c r="G97" i="1" s="1"/>
  <c r="C73" i="1"/>
  <c r="C72" i="1"/>
  <c r="G75" i="1"/>
  <c r="B72" i="1"/>
  <c r="A85" i="1"/>
  <c r="E77" i="1" s="1"/>
  <c r="A96" i="1" l="1"/>
  <c r="E88" i="1" s="1"/>
  <c r="A69" i="1"/>
  <c r="A73" i="1"/>
  <c r="A72" i="1"/>
  <c r="A71" i="1"/>
  <c r="A74" i="1" l="1"/>
  <c r="E66" i="1" s="1"/>
  <c r="K102" i="1" l="1"/>
  <c r="I102" i="1"/>
  <c r="J102" i="1"/>
  <c r="H102" i="1"/>
  <c r="G102" i="1"/>
  <c r="F102" i="1"/>
  <c r="B102" i="1"/>
  <c r="B113" i="1" l="1"/>
  <c r="C105" i="1" l="1"/>
  <c r="B104" i="1"/>
  <c r="C104" i="1" l="1"/>
  <c r="G108" i="1" s="1"/>
  <c r="A104" i="1"/>
  <c r="A102" i="1"/>
  <c r="A106" i="1"/>
  <c r="A105" i="1"/>
  <c r="C116" i="1" l="1"/>
  <c r="A107" i="1"/>
  <c r="E99" i="1" s="1"/>
  <c r="B115" i="1"/>
  <c r="C115" i="1" l="1"/>
  <c r="G119" i="1" s="1"/>
  <c r="A117" i="1"/>
  <c r="A116" i="1"/>
  <c r="A113" i="1"/>
  <c r="A115" i="1"/>
  <c r="A118" i="1" l="1"/>
  <c r="E110" i="1" s="1"/>
  <c r="B135" i="1" l="1"/>
  <c r="C138" i="1" l="1"/>
  <c r="C127" i="1"/>
  <c r="B126" i="1"/>
  <c r="B137" i="1"/>
  <c r="C137" i="1" l="1"/>
  <c r="G141" i="1" s="1"/>
  <c r="C126" i="1"/>
  <c r="G130" i="1" s="1"/>
  <c r="A139" i="1"/>
  <c r="A138" i="1"/>
  <c r="A135" i="1"/>
  <c r="A137" i="1"/>
  <c r="A124" i="1"/>
  <c r="A126" i="1"/>
  <c r="A128" i="1"/>
  <c r="A127" i="1"/>
  <c r="A129" i="1" l="1"/>
  <c r="E121" i="1" s="1"/>
  <c r="A140" i="1"/>
  <c r="E132" i="1" s="1"/>
  <c r="K194" i="1" l="1"/>
  <c r="I194" i="1"/>
  <c r="J194" i="1"/>
  <c r="H195" i="1" s="1"/>
  <c r="H194" i="1"/>
  <c r="G194" i="1"/>
  <c r="F194" i="1"/>
  <c r="B194" i="1"/>
  <c r="C195" i="1" l="1"/>
  <c r="G195" i="1" s="1"/>
  <c r="G200" i="1" s="1"/>
  <c r="I195" i="1"/>
  <c r="A194" i="1"/>
  <c r="A196" i="1"/>
  <c r="A195" i="1"/>
  <c r="A197" i="1"/>
  <c r="A198" i="1" l="1"/>
  <c r="K167" i="1" l="1"/>
  <c r="I167" i="1"/>
  <c r="C167" i="1" s="1"/>
  <c r="J167" i="1"/>
  <c r="H167" i="1"/>
  <c r="C185" i="1"/>
  <c r="K157" i="1"/>
  <c r="I157" i="1"/>
  <c r="C157" i="1" s="1"/>
  <c r="J157" i="1"/>
  <c r="H157" i="1"/>
  <c r="K147" i="1"/>
  <c r="I147" i="1"/>
  <c r="C147" i="1" s="1"/>
  <c r="J147" i="1"/>
  <c r="H147" i="1"/>
  <c r="B185" i="1"/>
  <c r="G157" i="1"/>
  <c r="F157" i="1"/>
  <c r="B157" i="1"/>
  <c r="F167" i="1"/>
  <c r="B167" i="1"/>
  <c r="G167" i="1"/>
  <c r="F147" i="1"/>
  <c r="G147" i="1"/>
  <c r="B147" i="1"/>
  <c r="C187" i="1" l="1"/>
  <c r="C186" i="1"/>
  <c r="C149" i="1"/>
  <c r="C148" i="1"/>
  <c r="C159" i="1"/>
  <c r="C158" i="1"/>
  <c r="C169" i="1"/>
  <c r="C168" i="1"/>
  <c r="B186" i="1"/>
  <c r="G190" i="1"/>
  <c r="B158" i="1"/>
  <c r="G162" i="1"/>
  <c r="G152" i="1"/>
  <c r="B148" i="1"/>
  <c r="G172" i="1"/>
  <c r="B168" i="1"/>
  <c r="A167" i="1" l="1"/>
  <c r="A168" i="1"/>
  <c r="A169" i="1"/>
  <c r="A166" i="1"/>
  <c r="A157" i="1"/>
  <c r="A158" i="1"/>
  <c r="A156" i="1"/>
  <c r="A159" i="1"/>
  <c r="A146" i="1"/>
  <c r="A147" i="1"/>
  <c r="A148" i="1"/>
  <c r="A149" i="1"/>
  <c r="A185" i="1"/>
  <c r="A184" i="1"/>
  <c r="A186" i="1"/>
  <c r="A187" i="1"/>
  <c r="A150" i="1" l="1"/>
  <c r="E143" i="1" s="1"/>
  <c r="A188" i="1"/>
  <c r="A170" i="1"/>
  <c r="E163" i="1" s="1"/>
  <c r="A160" i="1"/>
  <c r="E153" i="1" s="1"/>
</calcChain>
</file>

<file path=xl/sharedStrings.xml><?xml version="1.0" encoding="utf-8"?>
<sst xmlns="http://schemas.openxmlformats.org/spreadsheetml/2006/main" count="5187" uniqueCount="625">
  <si>
    <t>Voyage</t>
  </si>
  <si>
    <t>Subtrade</t>
  </si>
  <si>
    <t>Duration</t>
  </si>
  <si>
    <t>From port</t>
  </si>
  <si>
    <t>From date</t>
  </si>
  <si>
    <t>To port</t>
  </si>
  <si>
    <t>To date</t>
  </si>
  <si>
    <t>Cunard Logical Voyages</t>
  </si>
  <si>
    <t>Dates</t>
  </si>
  <si>
    <t>Current Date</t>
  </si>
  <si>
    <t xml:space="preserve">Current Day </t>
  </si>
  <si>
    <t>Current Month</t>
  </si>
  <si>
    <t>Itinerary</t>
  </si>
  <si>
    <t>Cruise Number</t>
  </si>
  <si>
    <t>Logical Voyage 1</t>
  </si>
  <si>
    <t>Logical Voyage 2</t>
  </si>
  <si>
    <t>Logical Voyage 3</t>
  </si>
  <si>
    <t>Logical Voyage 4</t>
  </si>
  <si>
    <t>Logical Voyage 5</t>
  </si>
  <si>
    <t>Logical Voyage 6</t>
  </si>
  <si>
    <t>Logical Voyage 7</t>
  </si>
  <si>
    <t>Logical Voyage 8</t>
  </si>
  <si>
    <t>Logical Voyage 9</t>
  </si>
  <si>
    <t>Logical Voyage 10</t>
  </si>
  <si>
    <t>Logical Voyage 11</t>
  </si>
  <si>
    <t>Logical Voyage 12</t>
  </si>
  <si>
    <t>(QV) Turn Port</t>
  </si>
  <si>
    <t>Queen Victoria (QV)</t>
  </si>
  <si>
    <t>Queen Mary 2 (QM)</t>
  </si>
  <si>
    <t>(QM) Turn Port</t>
  </si>
  <si>
    <t>Queen Anne (QA)</t>
  </si>
  <si>
    <t>H713A</t>
  </si>
  <si>
    <t>M710A</t>
  </si>
  <si>
    <t>ROM</t>
  </si>
  <si>
    <t>H713B</t>
  </si>
  <si>
    <t>M711A</t>
  </si>
  <si>
    <t>M711B</t>
  </si>
  <si>
    <t>M711C</t>
  </si>
  <si>
    <t>M711D</t>
  </si>
  <si>
    <t>M713A</t>
  </si>
  <si>
    <t>M713B</t>
  </si>
  <si>
    <t>M713C</t>
  </si>
  <si>
    <t>M714A</t>
  </si>
  <si>
    <t>M716B</t>
  </si>
  <si>
    <t>M716C</t>
  </si>
  <si>
    <t>M716A</t>
  </si>
  <si>
    <t>M716D</t>
  </si>
  <si>
    <t>M717A</t>
  </si>
  <si>
    <t>M718A</t>
  </si>
  <si>
    <t>M719A</t>
  </si>
  <si>
    <t>M720A</t>
  </si>
  <si>
    <t>M722A</t>
  </si>
  <si>
    <t>M723A</t>
  </si>
  <si>
    <t>M725A</t>
  </si>
  <si>
    <t>M725B</t>
  </si>
  <si>
    <t>M725C</t>
  </si>
  <si>
    <t>M725D</t>
  </si>
  <si>
    <t>M726A</t>
  </si>
  <si>
    <t>M726B</t>
  </si>
  <si>
    <t>M726C</t>
  </si>
  <si>
    <t>M727A</t>
  </si>
  <si>
    <t>M727B</t>
  </si>
  <si>
    <t>M728A</t>
  </si>
  <si>
    <t>M728B</t>
  </si>
  <si>
    <t>M728C</t>
  </si>
  <si>
    <t>M728D</t>
  </si>
  <si>
    <t>M729A</t>
  </si>
  <si>
    <t>M729B</t>
  </si>
  <si>
    <t>M729C</t>
  </si>
  <si>
    <t>M730A</t>
  </si>
  <si>
    <t>M733A</t>
  </si>
  <si>
    <t>M733B</t>
  </si>
  <si>
    <t>M734A</t>
  </si>
  <si>
    <t>M735A</t>
  </si>
  <si>
    <t>M737A</t>
  </si>
  <si>
    <t>M737B</t>
  </si>
  <si>
    <t>M801A</t>
  </si>
  <si>
    <t>2 Queens</t>
  </si>
  <si>
    <t>3 Queens</t>
  </si>
  <si>
    <t>SOU</t>
  </si>
  <si>
    <t>VCE</t>
  </si>
  <si>
    <t>QQD</t>
  </si>
  <si>
    <t>BES</t>
  </si>
  <si>
    <t>FLL</t>
  </si>
  <si>
    <t>ALG</t>
  </si>
  <si>
    <t>HAM</t>
  </si>
  <si>
    <t>KEL</t>
  </si>
  <si>
    <t>TST</t>
  </si>
  <si>
    <t>NYC</t>
  </si>
  <si>
    <t>SFO</t>
  </si>
  <si>
    <t>AKL</t>
  </si>
  <si>
    <t>SYD</t>
  </si>
  <si>
    <t>HKG</t>
  </si>
  <si>
    <t>SIN</t>
  </si>
  <si>
    <t>CPT</t>
  </si>
  <si>
    <t>ATH</t>
  </si>
  <si>
    <t>BCN</t>
  </si>
  <si>
    <t>LAX</t>
  </si>
  <si>
    <t>JFM</t>
  </si>
  <si>
    <t>PLO</t>
  </si>
  <si>
    <t>MIA</t>
  </si>
  <si>
    <t>GIG</t>
  </si>
  <si>
    <t>SAI</t>
  </si>
  <si>
    <t>DXB</t>
  </si>
  <si>
    <t>SSZ</t>
  </si>
  <si>
    <t>MVD</t>
  </si>
  <si>
    <t>MEL</t>
  </si>
  <si>
    <t>ADL</t>
  </si>
  <si>
    <t>LEH</t>
  </si>
  <si>
    <t>YQB</t>
  </si>
  <si>
    <t>STN</t>
  </si>
  <si>
    <t>SHA</t>
  </si>
  <si>
    <t>YOK</t>
  </si>
  <si>
    <t>KE1</t>
  </si>
  <si>
    <t>YVR</t>
  </si>
  <si>
    <t>PPS</t>
  </si>
  <si>
    <t>PUS</t>
  </si>
  <si>
    <t>VIC</t>
  </si>
  <si>
    <t>TYO</t>
  </si>
  <si>
    <t>DRW</t>
  </si>
  <si>
    <t>SEA</t>
  </si>
  <si>
    <t>LIV</t>
  </si>
  <si>
    <t>GBG</t>
  </si>
  <si>
    <t>BFS</t>
  </si>
  <si>
    <t>BGI</t>
  </si>
  <si>
    <t>BNE</t>
  </si>
  <si>
    <t>PK1</t>
  </si>
  <si>
    <t>IST</t>
  </si>
  <si>
    <t>Port</t>
  </si>
  <si>
    <t>Name</t>
  </si>
  <si>
    <t>Miami</t>
  </si>
  <si>
    <t>Barbados</t>
  </si>
  <si>
    <t>Los Angeles</t>
  </si>
  <si>
    <t>Seattle</t>
  </si>
  <si>
    <t>Victoria</t>
  </si>
  <si>
    <t>Southampton</t>
  </si>
  <si>
    <t>Barcelona</t>
  </si>
  <si>
    <t>Hamburg</t>
  </si>
  <si>
    <t>Fort Lauderdale</t>
  </si>
  <si>
    <t>Rio De Janeiro</t>
  </si>
  <si>
    <t>Montevideo</t>
  </si>
  <si>
    <t>Dover</t>
  </si>
  <si>
    <t>Liverpool</t>
  </si>
  <si>
    <t>Belfast</t>
  </si>
  <si>
    <t>Kiel</t>
  </si>
  <si>
    <t>Venice</t>
  </si>
  <si>
    <t>San Francisco</t>
  </si>
  <si>
    <t>Auckland</t>
  </si>
  <si>
    <t>Sydney</t>
  </si>
  <si>
    <t>Brisbane</t>
  </si>
  <si>
    <t>Darwin</t>
  </si>
  <si>
    <t>Hong Kong</t>
  </si>
  <si>
    <t>Singapore</t>
  </si>
  <si>
    <t>Port Kelang (For Kuala Lumpur)</t>
  </si>
  <si>
    <t>Mauritius</t>
  </si>
  <si>
    <t>Cape Town</t>
  </si>
  <si>
    <t>Trieste</t>
  </si>
  <si>
    <t>New York</t>
  </si>
  <si>
    <t>Dubai</t>
  </si>
  <si>
    <t>Le Havre</t>
  </si>
  <si>
    <t>Puerto Princesa</t>
  </si>
  <si>
    <t>Istanbul</t>
  </si>
  <si>
    <t>Shanghai</t>
  </si>
  <si>
    <t>Tokyo</t>
  </si>
  <si>
    <t>Yokohama</t>
  </si>
  <si>
    <t>Quebec</t>
  </si>
  <si>
    <t>Vancouver</t>
  </si>
  <si>
    <t>Pusan</t>
  </si>
  <si>
    <t>Melbourne</t>
  </si>
  <si>
    <t>Fremantle</t>
  </si>
  <si>
    <t>Keelung</t>
  </si>
  <si>
    <t>Adelaide</t>
  </si>
  <si>
    <t>Civitavecchia</t>
  </si>
  <si>
    <t>San Antonio</t>
  </si>
  <si>
    <t>Greenock</t>
  </si>
  <si>
    <t>Piraeus</t>
  </si>
  <si>
    <t>FLIGHT / HOTEL</t>
  </si>
  <si>
    <t>Public &amp; School Holidays</t>
  </si>
  <si>
    <t>Bank Holiday</t>
  </si>
  <si>
    <t>School Hol - England (Wales &amp; NI)</t>
  </si>
  <si>
    <t>School Hol  - Scotland</t>
  </si>
  <si>
    <t>Queen Elizabeth (QU)</t>
  </si>
  <si>
    <t>(QU) Turn Port</t>
  </si>
  <si>
    <t>Logical Voyage 13</t>
  </si>
  <si>
    <t>01-JAN</t>
  </si>
  <si>
    <t/>
  </si>
  <si>
    <t>Western Europe</t>
  </si>
  <si>
    <t>Atlantic Islands</t>
  </si>
  <si>
    <t>Transatlantic East</t>
  </si>
  <si>
    <t>World</t>
  </si>
  <si>
    <t>North Cape</t>
  </si>
  <si>
    <t>04-APR</t>
  </si>
  <si>
    <t>Southern Europe Cruise Break (5-8-nts)</t>
  </si>
  <si>
    <t>Western Mediterranean</t>
  </si>
  <si>
    <t>Transatlantic West</t>
  </si>
  <si>
    <t>05-MAY</t>
  </si>
  <si>
    <t>Central Mediterranean</t>
  </si>
  <si>
    <t>Norway Fjord</t>
  </si>
  <si>
    <t>06-JUN</t>
  </si>
  <si>
    <t>British Isles</t>
  </si>
  <si>
    <t>07-JUL</t>
  </si>
  <si>
    <t>Canada New England</t>
  </si>
  <si>
    <t>Iceland</t>
  </si>
  <si>
    <t>08-AUG</t>
  </si>
  <si>
    <t>09-SEP</t>
  </si>
  <si>
    <t>10-OCT</t>
  </si>
  <si>
    <t>Caribbean Eastern (MIA)</t>
  </si>
  <si>
    <t>Drydock</t>
  </si>
  <si>
    <t>Castries</t>
  </si>
  <si>
    <t>Bridgetown</t>
  </si>
  <si>
    <t>Philipsburg</t>
  </si>
  <si>
    <t>11-NOV</t>
  </si>
  <si>
    <t>Atlantic Islands - Azores</t>
  </si>
  <si>
    <t>Zeebrugge</t>
  </si>
  <si>
    <t>Cherbourg</t>
  </si>
  <si>
    <t>Funchal Madeira</t>
  </si>
  <si>
    <t>Santa Cruz de Tenerife</t>
  </si>
  <si>
    <t>Agadir</t>
  </si>
  <si>
    <t>Casablanca</t>
  </si>
  <si>
    <t>Tangiers</t>
  </si>
  <si>
    <t>Lisbon</t>
  </si>
  <si>
    <t>12-DEC</t>
  </si>
  <si>
    <t>Northern Europe Cruise Break (5-8-nts)</t>
  </si>
  <si>
    <t>Atlantic Coast Iberia</t>
  </si>
  <si>
    <t>El Ferrol</t>
  </si>
  <si>
    <t>Vigo</t>
  </si>
  <si>
    <t>UK UK Caribbean</t>
  </si>
  <si>
    <t>Basseterre</t>
  </si>
  <si>
    <t>Roseau</t>
  </si>
  <si>
    <t>Dakar</t>
  </si>
  <si>
    <t>V707</t>
  </si>
  <si>
    <t>Trondheim</t>
  </si>
  <si>
    <t>Tromso</t>
  </si>
  <si>
    <t>H707</t>
  </si>
  <si>
    <t>Andalsnes</t>
  </si>
  <si>
    <t>Bergen</t>
  </si>
  <si>
    <t>Rotterdam</t>
  </si>
  <si>
    <t>Western Europe Sampler</t>
  </si>
  <si>
    <t>H708</t>
  </si>
  <si>
    <t>H708A</t>
  </si>
  <si>
    <t>Durban</t>
  </si>
  <si>
    <t>Port Elizabeth</t>
  </si>
  <si>
    <t>V708</t>
  </si>
  <si>
    <t>Walvis Bay</t>
  </si>
  <si>
    <t>Alghero</t>
  </si>
  <si>
    <t>Cagliari</t>
  </si>
  <si>
    <t>Malaga</t>
  </si>
  <si>
    <t>Gibraltar</t>
  </si>
  <si>
    <t>Cadiz</t>
  </si>
  <si>
    <t>V709</t>
  </si>
  <si>
    <t>V709B</t>
  </si>
  <si>
    <t>Q710A</t>
  </si>
  <si>
    <t>Q710B</t>
  </si>
  <si>
    <t>Q710C</t>
  </si>
  <si>
    <t>Q711A</t>
  </si>
  <si>
    <t>Q711B</t>
  </si>
  <si>
    <t>Q711C</t>
  </si>
  <si>
    <t>Messina Strait</t>
  </si>
  <si>
    <t>Dardanelles</t>
  </si>
  <si>
    <t>Q711D</t>
  </si>
  <si>
    <t>Q711E</t>
  </si>
  <si>
    <t>Q711F</t>
  </si>
  <si>
    <t>Kusadasi</t>
  </si>
  <si>
    <t>Mykonos</t>
  </si>
  <si>
    <t>Katakolon</t>
  </si>
  <si>
    <t>Sorrento</t>
  </si>
  <si>
    <t>Q712A</t>
  </si>
  <si>
    <t>Q712B</t>
  </si>
  <si>
    <t>Valletta</t>
  </si>
  <si>
    <t>Alesund</t>
  </si>
  <si>
    <t>Olden</t>
  </si>
  <si>
    <t>Kotor</t>
  </si>
  <si>
    <t>Skjolden</t>
  </si>
  <si>
    <t>Split</t>
  </si>
  <si>
    <t>Stavanger</t>
  </si>
  <si>
    <t>Zadar</t>
  </si>
  <si>
    <t>Q712C</t>
  </si>
  <si>
    <t>Q712D</t>
  </si>
  <si>
    <t>Q712E</t>
  </si>
  <si>
    <t>Dalmatian Coast Scenic Cruising</t>
  </si>
  <si>
    <t>Dubrovnik</t>
  </si>
  <si>
    <t>Palermo</t>
  </si>
  <si>
    <t>Ibiza</t>
  </si>
  <si>
    <t>Q713A</t>
  </si>
  <si>
    <t>Q713B</t>
  </si>
  <si>
    <t>Valencia</t>
  </si>
  <si>
    <t>Palma de Mallorca</t>
  </si>
  <si>
    <t>Ajaccio</t>
  </si>
  <si>
    <t>La Spezia</t>
  </si>
  <si>
    <t>Q713C</t>
  </si>
  <si>
    <t>Q713D</t>
  </si>
  <si>
    <t>Q713E</t>
  </si>
  <si>
    <t>Q714A</t>
  </si>
  <si>
    <t>Q714B</t>
  </si>
  <si>
    <t>Corfu</t>
  </si>
  <si>
    <t>Cephalonia - Argostoli</t>
  </si>
  <si>
    <t>Naples</t>
  </si>
  <si>
    <t>Q714C</t>
  </si>
  <si>
    <t>Q714D</t>
  </si>
  <si>
    <t>Q714E</t>
  </si>
  <si>
    <t>Boston</t>
  </si>
  <si>
    <t>Marseilles</t>
  </si>
  <si>
    <t>Calvi</t>
  </si>
  <si>
    <t>Halifax</t>
  </si>
  <si>
    <t>Q715A</t>
  </si>
  <si>
    <t>Q715B</t>
  </si>
  <si>
    <t>Q715C</t>
  </si>
  <si>
    <t>Q715D</t>
  </si>
  <si>
    <t>Q715E</t>
  </si>
  <si>
    <t>Q716A</t>
  </si>
  <si>
    <t>Q716B</t>
  </si>
  <si>
    <t>V716F</t>
  </si>
  <si>
    <t>Q716C</t>
  </si>
  <si>
    <t>Q716D</t>
  </si>
  <si>
    <t>Q716E</t>
  </si>
  <si>
    <t>Q717A</t>
  </si>
  <si>
    <t>Q717B</t>
  </si>
  <si>
    <t>V717F</t>
  </si>
  <si>
    <t>Honningsvaag</t>
  </si>
  <si>
    <t>V717G</t>
  </si>
  <si>
    <t>Kristiansand</t>
  </si>
  <si>
    <t>Q717C</t>
  </si>
  <si>
    <t>Q717D</t>
  </si>
  <si>
    <t>Q717E</t>
  </si>
  <si>
    <t>V717H</t>
  </si>
  <si>
    <t>V717I</t>
  </si>
  <si>
    <t>Q718A</t>
  </si>
  <si>
    <t>Q718B</t>
  </si>
  <si>
    <t>Sydney Nova Scotia</t>
  </si>
  <si>
    <t>Q718C</t>
  </si>
  <si>
    <t>Q718D</t>
  </si>
  <si>
    <t>Q718E</t>
  </si>
  <si>
    <t>Reykjavik</t>
  </si>
  <si>
    <t>Isafjordur</t>
  </si>
  <si>
    <t>Akureyri</t>
  </si>
  <si>
    <t>Greek Islands Scenic Cruising</t>
  </si>
  <si>
    <t>Q719A</t>
  </si>
  <si>
    <t>Q719B</t>
  </si>
  <si>
    <t>Q719C</t>
  </si>
  <si>
    <t>Q719D</t>
  </si>
  <si>
    <t>Q719E</t>
  </si>
  <si>
    <t>Q720A</t>
  </si>
  <si>
    <t>Q720B</t>
  </si>
  <si>
    <t>Q720C</t>
  </si>
  <si>
    <t>Charlottetown</t>
  </si>
  <si>
    <t>Q720D</t>
  </si>
  <si>
    <t>Q720E</t>
  </si>
  <si>
    <t>Q720F</t>
  </si>
  <si>
    <t>Saguenay</t>
  </si>
  <si>
    <t>Genoa</t>
  </si>
  <si>
    <t>Sept Iles</t>
  </si>
  <si>
    <t>Villefranche</t>
  </si>
  <si>
    <t>Q721A</t>
  </si>
  <si>
    <t>Q721B</t>
  </si>
  <si>
    <t>Rhodes</t>
  </si>
  <si>
    <t>St Thomas</t>
  </si>
  <si>
    <t>Q707N</t>
  </si>
  <si>
    <t>M708</t>
  </si>
  <si>
    <t>SOU1-SOU2 005nts 02-Apr-2027 (H708 SOU1 - H709 SOU1)</t>
  </si>
  <si>
    <t>Q708N</t>
  </si>
  <si>
    <t>H709</t>
  </si>
  <si>
    <t>H710</t>
  </si>
  <si>
    <t>Q709N</t>
  </si>
  <si>
    <t>H711</t>
  </si>
  <si>
    <t>Q710N</t>
  </si>
  <si>
    <t>SOU1-SOU2 012nts 30-Apr-2027 (V709 SOU1 - V710N SOU1)</t>
  </si>
  <si>
    <t>Fly Med - Western Reposition</t>
  </si>
  <si>
    <t>Q710P</t>
  </si>
  <si>
    <t>V710N</t>
  </si>
  <si>
    <t>H712</t>
  </si>
  <si>
    <t>SOU1-IST2 019nts 02-May-2027 (Q710P SOU1 - Q711 IST2)</t>
  </si>
  <si>
    <t>SOU1-ROM1 026nts 02-May-2027 (Q710P SOU1 - Q711 ROM1)</t>
  </si>
  <si>
    <t>SOU1-TST1 033nts 02-May-2027 (Q710P SOU1 - Q712 TST1)</t>
  </si>
  <si>
    <t>M709</t>
  </si>
  <si>
    <t>H713</t>
  </si>
  <si>
    <t>SOU1-ROM1 008nts 09-May-2027 (H713 SOU1 - H713 ROM1)</t>
  </si>
  <si>
    <t>V711N</t>
  </si>
  <si>
    <t>M710</t>
  </si>
  <si>
    <t>SOU1-SOU2 014nts 12-May-2027 (M710 SOU1 - M711 SOU1)</t>
  </si>
  <si>
    <t>Fly Med - Eastern</t>
  </si>
  <si>
    <t>Q7111</t>
  </si>
  <si>
    <t>Q711</t>
  </si>
  <si>
    <t>BCN1-IST2 007nts 14-May-2027 (Q711 BCN1 - Q711 IST2)</t>
  </si>
  <si>
    <t>BCN1-TST1 021nts 14-May-2027 (Q711 BCN1 - Q712 TST1)</t>
  </si>
  <si>
    <t>BCN1-BCN2 028nts 14-May-2027 (Q711 BCN1 - Q712 BCN1)</t>
  </si>
  <si>
    <t>BCN1-ROM1 014nts 14-May-2027 (Q711 BCN1 - Q711 ROM1)</t>
  </si>
  <si>
    <t>ROM1-SOU1 010nts 17-May-2027 (H713 ROM1 - H713 SOU2)</t>
  </si>
  <si>
    <t>M711</t>
  </si>
  <si>
    <t>NYC1-SOU1 007nts 19-May-2027 (M711 NYC1 - M711 SOU1)</t>
  </si>
  <si>
    <t>NYC1-NYC2 026nts 19-May-2027 (M711 NYC1 - M713 NYC1)</t>
  </si>
  <si>
    <t>Q7112</t>
  </si>
  <si>
    <t>IST1-ROM1 007nts 21-May-2027 (Q711 IST2 - Q711 ROM1)</t>
  </si>
  <si>
    <t>IST1-TST1 014nts 21-May-2027 (Q711 IST2 - Q712 TST1)</t>
  </si>
  <si>
    <t>IST1-BCN1 021nts 21-May-2027 (Q711 IST2 - Q712 BCN1)</t>
  </si>
  <si>
    <t>SOU1-HAM1 002nts 26-May-2027 (M711 SOU1 - M711 HAM1)</t>
  </si>
  <si>
    <t>SOU1-SOU2 012nts 26-May-2027 (M711 SOU1 - M713 SOU1)</t>
  </si>
  <si>
    <t>H714</t>
  </si>
  <si>
    <t>Fly Med - Central</t>
  </si>
  <si>
    <t>Q7121</t>
  </si>
  <si>
    <t>Q712</t>
  </si>
  <si>
    <t>V712N</t>
  </si>
  <si>
    <t>M712</t>
  </si>
  <si>
    <t>ROM1-TST1 007nts 28-May-2027 (Q712 ROM1 - Q712 TST1)</t>
  </si>
  <si>
    <t>ROM1-ROM2 021nts 28-May-2027 (Q712 ROM1 - Q713 ROM1)</t>
  </si>
  <si>
    <t>ROM1-BCN1 014nts 28-May-2027 (Q712 ROM1 - Q712 BCN1)</t>
  </si>
  <si>
    <t>H715</t>
  </si>
  <si>
    <t>Q7122</t>
  </si>
  <si>
    <t>M713</t>
  </si>
  <si>
    <t>TST1-BCN1 007nts 04-Jun-2027 (Q712 TST1 - Q712 BCN1)</t>
  </si>
  <si>
    <t>TST1-ROM1 014nts 04-Jun-2027 (Q712 TST1 - Q713 ROM1)</t>
  </si>
  <si>
    <t>TST1-TST2 021nts 04-Jun-2027 (Q712 TST1 - Q713 TST1)</t>
  </si>
  <si>
    <t>HAM1-SOU1 003nts 04-Jun-2027 (M713 HAM1 - M713 SOU1)</t>
  </si>
  <si>
    <t>H716N</t>
  </si>
  <si>
    <t>SOU1-NYC1 007nts 07-Jun-2027 (M713 SOU1 - M713 NYC1)</t>
  </si>
  <si>
    <t>SOU1-SOU2 014nts 07-Jun-2027 (M713 SOU1 - M714 SOU1)</t>
  </si>
  <si>
    <t>Fly Med - Western</t>
  </si>
  <si>
    <t>Q7131</t>
  </si>
  <si>
    <t>Q713</t>
  </si>
  <si>
    <t>Baltic</t>
  </si>
  <si>
    <t>V713N</t>
  </si>
  <si>
    <t>BCN1-ROM1 007nts 11-Jun-2027 (Q713 BCN1 - Q713 ROM1)</t>
  </si>
  <si>
    <t>BCN1-ROM2 021nts 11-Jun-2027 (Q713 BCN1 - Q714 ROM1)</t>
  </si>
  <si>
    <t>BCN1-TST1 014nts 11-Jun-2027 (Q713 BCN1 - Q713 TST1)</t>
  </si>
  <si>
    <t>H716P</t>
  </si>
  <si>
    <t>M714</t>
  </si>
  <si>
    <t>NYC1-NYC2 018nts 14-Jun-2027 (M714 NYC1 - M716 NYC1)</t>
  </si>
  <si>
    <t>Q7132</t>
  </si>
  <si>
    <t>ROM1-TST1 007nts 18-Jun-2027 (Q713 ROM1 - Q713 TST1)</t>
  </si>
  <si>
    <t>ROM1-ROM2 014nts 18-Jun-2027 (Q713 ROM1 - Q714 ROM1)</t>
  </si>
  <si>
    <t>ROM1-ROM3 021nts 18-Jun-2027 (Q713 ROM1 - Q714 ROM2)</t>
  </si>
  <si>
    <t>H717</t>
  </si>
  <si>
    <t>M715</t>
  </si>
  <si>
    <t>M716</t>
  </si>
  <si>
    <t>Q7141</t>
  </si>
  <si>
    <t>Q714</t>
  </si>
  <si>
    <t>SOU1-NYC2 015nts 24-Jun-2027 (M716 SOU1 - M717 NYC2)</t>
  </si>
  <si>
    <t>SOU1-SOU2 022nts 24-Jun-2027 (M716 SOU1 - M718 SOU1)</t>
  </si>
  <si>
    <t>SOU1-LEH1 001nts 24-Jun-2027 (M716 SOU1 - M716 LEH1)</t>
  </si>
  <si>
    <t>TST1-ROM1 007nts 25-Jun-2027 (Q714 TST1 - Q714 ROM1)</t>
  </si>
  <si>
    <t>TST1-TST2 021nts 25-Jun-2027 (Q714 TST1 - Q715 TST1)</t>
  </si>
  <si>
    <t>TST1-ROM2 014nts 25-Jun-2027 (Q714 TST1 - Q714 ROM2)</t>
  </si>
  <si>
    <t>LEH1-NYC1 007nts 25-Jun-2027 (M716 LEH1 - M716 NYC1)</t>
  </si>
  <si>
    <t>V714N</t>
  </si>
  <si>
    <t>H718N</t>
  </si>
  <si>
    <t>Q7142</t>
  </si>
  <si>
    <t>M717</t>
  </si>
  <si>
    <t>ROM1-ROM2 007nts 02-Jul-2027 (Q714 ROM1 - Q714 ROM2)</t>
  </si>
  <si>
    <t>ROM1-TST1 014nts 02-Jul-2027 (Q714 ROM1 - Q715 TST1)</t>
  </si>
  <si>
    <t>ROM1-ROM3 021nts 02-Jul-2027 (Q714 ROM1 - Q715 ROM2)</t>
  </si>
  <si>
    <t>NYC1-SOU1 014nts 02-Jul-2027 (M717 NYC1 - M718 SOU1)</t>
  </si>
  <si>
    <t>H718P</t>
  </si>
  <si>
    <t>Q7151</t>
  </si>
  <si>
    <t>Q715</t>
  </si>
  <si>
    <t>M718</t>
  </si>
  <si>
    <t>ROM1-TST1 007nts 09-Jul-2027 (Q715 ROM1 - Q715 TST1)</t>
  </si>
  <si>
    <t>ROM1-ROM3 021nts 09-Jul-2027 (Q715 ROM1 - Q716 ROM2)</t>
  </si>
  <si>
    <t>ROM1-ROM2 014nts 09-Jul-2027 (Q715 ROM1 - Q715 ROM2)</t>
  </si>
  <si>
    <t>NYC1-NYC2 014nts 09-Jul-2027 (M718 NYC1 - M719 NYC1)</t>
  </si>
  <si>
    <t>V715N</t>
  </si>
  <si>
    <t>H719N</t>
  </si>
  <si>
    <t>Q7152</t>
  </si>
  <si>
    <t>M719</t>
  </si>
  <si>
    <t>TST1-ROM1 007nts 16-Jul-2027 (Q715 TST1 - Q715 ROM2)</t>
  </si>
  <si>
    <t>TST1-ROM2 014nts 16-Jul-2027 (Q715 TST1 - Q716 ROM2)</t>
  </si>
  <si>
    <t>TST1-TST2 021nts 16-Jul-2027 (Q715 TST1 - Q716 TST1)</t>
  </si>
  <si>
    <t>SOU1-SOU2 014nts 16-Jul-2027 (M719 SOU1 - M720 SOU1)</t>
  </si>
  <si>
    <t>H719P</t>
  </si>
  <si>
    <t>Q7161</t>
  </si>
  <si>
    <t>Q716</t>
  </si>
  <si>
    <t>V716N</t>
  </si>
  <si>
    <t>M720</t>
  </si>
  <si>
    <t>ROM1-ROM2 007nts 23-Jul-2027 (Q716 ROM1 - Q716 ROM2)</t>
  </si>
  <si>
    <t>ROM1-ROM3 021nts 23-Jul-2027 (Q716 ROM1 - Q717 ROM1)</t>
  </si>
  <si>
    <t>ROM1-TST1 014nts 23-Jul-2027 (Q716 ROM1 - Q716 TST1)</t>
  </si>
  <si>
    <t>SOU1-KEL1 017nts 23-Jul-2027 (V716N SOU1 - V717N KEL1)</t>
  </si>
  <si>
    <t>NYC1-NYC2 028nts 23-Jul-2027 (M720 NYC1 - M722 NYC1)</t>
  </si>
  <si>
    <t>H720</t>
  </si>
  <si>
    <t>Q7162</t>
  </si>
  <si>
    <t>M721</t>
  </si>
  <si>
    <t>ROM1-TST1 007nts 30-Jul-2027 (Q716 ROM2 - Q716 TST1)</t>
  </si>
  <si>
    <t>ROM1-ROM2 014nts 30-Jul-2027 (Q716 ROM2 - Q717 ROM1)</t>
  </si>
  <si>
    <t>ROM1-BCN1 021nts 30-Jul-2027 (Q716 ROM2 - Q717 BCN1)</t>
  </si>
  <si>
    <t>H721</t>
  </si>
  <si>
    <t>Q7171</t>
  </si>
  <si>
    <t>Q717</t>
  </si>
  <si>
    <t>V717N</t>
  </si>
  <si>
    <t>TST1-ROM1 007nts 06-Aug-2027 (Q717 TST1 - Q717 ROM1)</t>
  </si>
  <si>
    <t>TST1-TST2 021nts 06-Aug-2027 (Q717 TST1 - Q718 TST1)</t>
  </si>
  <si>
    <t>TST1-BCN1 014nts 06-Aug-2027 (Q717 TST1 - Q717 BCN1)</t>
  </si>
  <si>
    <t>SOU1-KEL1 003nts 06-Aug-2027 (V717N SOU1 - V717N KEL1)</t>
  </si>
  <si>
    <t>H722N</t>
  </si>
  <si>
    <t>KEL1-HAM1 009nts 09-Aug-2027 (V717N KEL1 - V717N HAM1)</t>
  </si>
  <si>
    <t>Q7172</t>
  </si>
  <si>
    <t>M722</t>
  </si>
  <si>
    <t>ROM1-BCN1 007nts 13-Aug-2027 (Q717 ROM1 - Q717 BCN1)</t>
  </si>
  <si>
    <t>ROM1-TST1 014nts 13-Aug-2027 (Q717 ROM1 - Q718 TST1)</t>
  </si>
  <si>
    <t>ROM1-ROM2 021nts 13-Aug-2027 (Q717 ROM1 - Q718 ROM1)</t>
  </si>
  <si>
    <t>SOU1-SOU2 021nts 13-Aug-2027 (M722 SOU1 - M723 SOU1)</t>
  </si>
  <si>
    <t>H722P</t>
  </si>
  <si>
    <t>HAM1-SOU1 002nts 18-Aug-2027 (V717N HAM1 - V717N SOU2)</t>
  </si>
  <si>
    <t>HAM1-SOU1 018nts 18-Aug-2027 (V717N HAM1 - V718N SOU2)</t>
  </si>
  <si>
    <t>Q7181</t>
  </si>
  <si>
    <t>Q718</t>
  </si>
  <si>
    <t>V718N</t>
  </si>
  <si>
    <t>M723</t>
  </si>
  <si>
    <t>BCN1-TST1 007nts 20-Aug-2027 (Q718 BCN1 - Q718 TST1)</t>
  </si>
  <si>
    <t>BCN1-BCN2 021nts 20-Aug-2027 (Q718 BCN1 - Q719 BCN1)</t>
  </si>
  <si>
    <t>BCN1-ROM1 014nts 20-Aug-2027 (Q718 BCN1 - Q718 ROM1)</t>
  </si>
  <si>
    <t>NYC1-NYC2 028nts 20-Aug-2027 (M723 NYC1 - M725 NYC1)</t>
  </si>
  <si>
    <t>H723</t>
  </si>
  <si>
    <t>Q7182</t>
  </si>
  <si>
    <t>TST1-ROM1 007nts 27-Aug-2027 (Q718 TST1 - Q718 ROM1)</t>
  </si>
  <si>
    <t>TST1-BCN1 014nts 27-Aug-2027 (Q718 TST1 - Q719 BCN1)</t>
  </si>
  <si>
    <t>TST1-TST2 021nts 27-Aug-2027 (Q718 TST1 - Q719 TST1)</t>
  </si>
  <si>
    <t>H724</t>
  </si>
  <si>
    <t>Q7191</t>
  </si>
  <si>
    <t>Q719</t>
  </si>
  <si>
    <t>M724</t>
  </si>
  <si>
    <t>ROM1-BCN1 007nts 03-Sep-2027 (Q719 ROM1 - Q719 BCN1)</t>
  </si>
  <si>
    <t>ROM1-ROM2 021nts 03-Sep-2027 (Q719 ROM1 - Q720 ROM1)</t>
  </si>
  <si>
    <t>ROM1-TST1 014nts 03-Sep-2027 (Q719 ROM1 - Q719 TST1)</t>
  </si>
  <si>
    <t>V719N</t>
  </si>
  <si>
    <t>H725N</t>
  </si>
  <si>
    <t>Q7192</t>
  </si>
  <si>
    <t>M725</t>
  </si>
  <si>
    <t>BCN1-TST1 007nts 10-Sep-2027 (Q719 BCN1 - Q719 TST1)</t>
  </si>
  <si>
    <t>BCN1-ROM1 014nts 10-Sep-2027 (Q719 BCN1 - Q720 ROM1)</t>
  </si>
  <si>
    <t>BCN1-BCN2 021nts 10-Sep-2027 (Q719 BCN1 - Q720 BCN1)</t>
  </si>
  <si>
    <t>SOU1-YQB1 014nts 10-Sep-2027 (M725 SOU1 - M726 YQB1)</t>
  </si>
  <si>
    <t>SOU1-NYC2 021nts 10-Sep-2027 (M725 SOU1 - M727 NYC1)</t>
  </si>
  <si>
    <t>SOU1-SOU2 028nts 10-Sep-2027 (M725 SOU1 - M728 SOU1)</t>
  </si>
  <si>
    <t>SOU1-HAM1 031nts 10-Sep-2027 (M725 SOU1 - M728 HAM1)</t>
  </si>
  <si>
    <t>H725P</t>
  </si>
  <si>
    <t>Q7201</t>
  </si>
  <si>
    <t>Q720</t>
  </si>
  <si>
    <t>M726</t>
  </si>
  <si>
    <t>H726N</t>
  </si>
  <si>
    <t>TST1-ROM1 007nts 17-Sep-2027 (Q720 TST1 - Q720 ROM1)</t>
  </si>
  <si>
    <t>TST1-IST2 021nts 17-Sep-2027 (Q720 TST1 - Q721 IST2)</t>
  </si>
  <si>
    <t>TST1-ROM2 028nts 17-Sep-2027 (Q720 TST1 - Q721 ROM1)</t>
  </si>
  <si>
    <t>TST1-BCN1 014nts 17-Sep-2027 (Q720 TST1 - Q720 BCN1)</t>
  </si>
  <si>
    <t>NYC1-NYC2 014nts 17-Sep-2027 (M726 NYC1 - M727 NYC1)</t>
  </si>
  <si>
    <t>NYC1-SOU1 021nts 17-Sep-2027 (M726 NYC1 - M728 SOU1)</t>
  </si>
  <si>
    <t>NYC1-HAM1 024nts 17-Sep-2027 (M726 NYC1 - M728 HAM1)</t>
  </si>
  <si>
    <t>Q7202</t>
  </si>
  <si>
    <t>V720N</t>
  </si>
  <si>
    <t>M727</t>
  </si>
  <si>
    <t>H726P</t>
  </si>
  <si>
    <t>ROM1-BCN1 007nts 24-Sep-2027 (Q720 ROM1 - Q720 BCN1)</t>
  </si>
  <si>
    <t>ROM1-IST2 014nts 24-Sep-2027 (Q720 ROM1 - Q721 IST2)</t>
  </si>
  <si>
    <t>ROM1-ROM2 021nts 24-Sep-2027 (Q720 ROM1 - Q721 ROM1)</t>
  </si>
  <si>
    <t>YQB1-SOU1 014nts 24-Sep-2027 (M727 YQB1 - M728 SOU1)</t>
  </si>
  <si>
    <t>YQB1-HAM1 017nts 24-Sep-2027 (M727 YQB1 - M728 HAM1)</t>
  </si>
  <si>
    <t>Q7211</t>
  </si>
  <si>
    <t>Q721</t>
  </si>
  <si>
    <t>M728</t>
  </si>
  <si>
    <t>H726Q</t>
  </si>
  <si>
    <t>BCN1-IST2 007nts 01-Oct-2027 (Q721 BCN1 - Q721 IST2)</t>
  </si>
  <si>
    <t>BCN1-ROM1 014nts 01-Oct-2027 (Q721 BCN1 - Q721 ROM1)</t>
  </si>
  <si>
    <t>NYC1-SOU1 007nts 01-Oct-2027 (M728 NYC1 - M728 SOU1)</t>
  </si>
  <si>
    <t>NYC1-NYC2 019nts 01-Oct-2027 (M728 NYC1 - M729 NYC1)</t>
  </si>
  <si>
    <t>H727N</t>
  </si>
  <si>
    <t>Q7212</t>
  </si>
  <si>
    <t>V721N</t>
  </si>
  <si>
    <t>IST1-ROM1 007nts 08-Oct-2027 (Q721 IST2 - Q721 ROM1)</t>
  </si>
  <si>
    <t>SOU1-HAM1 003nts 08-Oct-2027 (M728 SOU1 - M728 HAM1)</t>
  </si>
  <si>
    <t>SOU1-SOU2 005nts 08-Oct-2027 (M728 SOU1 - M729 SOU1)</t>
  </si>
  <si>
    <t>M729</t>
  </si>
  <si>
    <t>HAM1-SOU1 002nts 11-Oct-2027 (M729 HAM1 - M729 SOU1)</t>
  </si>
  <si>
    <t>H728</t>
  </si>
  <si>
    <t>SOU1-NYC1 007nts 13-Oct-2027 (M729 SOU1 - M729 NYC1)</t>
  </si>
  <si>
    <t>SOU1-SOU2 014nts 13-Oct-2027 (M729 SOU1 - M730 SOU1)</t>
  </si>
  <si>
    <t>Q722</t>
  </si>
  <si>
    <t>V722N</t>
  </si>
  <si>
    <t>M730</t>
  </si>
  <si>
    <t>NYC1-NYC2 030nts 20-Oct-2027 (M730 NYC1 - M733 NYC1)</t>
  </si>
  <si>
    <t>V723</t>
  </si>
  <si>
    <t>H729</t>
  </si>
  <si>
    <t>M731</t>
  </si>
  <si>
    <t>Q723</t>
  </si>
  <si>
    <t>M732</t>
  </si>
  <si>
    <t>H730</t>
  </si>
  <si>
    <t>V724</t>
  </si>
  <si>
    <t>Q724</t>
  </si>
  <si>
    <t>M733</t>
  </si>
  <si>
    <t>H731</t>
  </si>
  <si>
    <t>SOU1-NYC2 020nts 12-Nov-2027 (M733 SOU1 - M734 NYC2)</t>
  </si>
  <si>
    <t>SOU1-SOU2 027nts 12-Nov-2027 (M733 SOU1 - M735 SOU1)</t>
  </si>
  <si>
    <t>H732</t>
  </si>
  <si>
    <t>Caribbean Eastern (NYC)</t>
  </si>
  <si>
    <t>M734</t>
  </si>
  <si>
    <t>NYC1-SOU1 020nts 19-Nov-2027 (M734 NYC1 - M735 SOU1)</t>
  </si>
  <si>
    <t>V725</t>
  </si>
  <si>
    <t>Q725</t>
  </si>
  <si>
    <t>H733</t>
  </si>
  <si>
    <t>M735</t>
  </si>
  <si>
    <t>V726</t>
  </si>
  <si>
    <t>NYC1-NYC2 019nts 02-Dec-2027 (M735 NYC1 - M737 NYC1)</t>
  </si>
  <si>
    <t>H734</t>
  </si>
  <si>
    <t>Q726</t>
  </si>
  <si>
    <t>M736</t>
  </si>
  <si>
    <t>M737</t>
  </si>
  <si>
    <t>V727</t>
  </si>
  <si>
    <t>SOU1-NYC2 020nts 14-Dec-2027 (M737 SOU1 - M801 NYC2)</t>
  </si>
  <si>
    <t>SOU1-SOU2 028nts 14-Dec-2027 (M737 SOU1 - M802 SOU1)</t>
  </si>
  <si>
    <t>H735</t>
  </si>
  <si>
    <t>M801</t>
  </si>
  <si>
    <t>H801</t>
  </si>
  <si>
    <t>NYC1-SOU1 021nts 21-Dec-2027 (M801 NYC1 - M802 SOU1)</t>
  </si>
  <si>
    <t>Q801</t>
  </si>
  <si>
    <t>V801</t>
  </si>
  <si>
    <t>M802</t>
  </si>
  <si>
    <t>V802</t>
  </si>
  <si>
    <t>H802</t>
  </si>
  <si>
    <t>Q802</t>
  </si>
  <si>
    <t>V803</t>
  </si>
  <si>
    <t>M803</t>
  </si>
  <si>
    <t>M711 1 night hotel</t>
  </si>
  <si>
    <t>H715 1 night hotel</t>
  </si>
  <si>
    <t>H716P 1 night hotel</t>
  </si>
  <si>
    <t>M736 1 night hotel</t>
  </si>
  <si>
    <t xml:space="preserve">Scandinavia and Northern Europe </t>
  </si>
  <si>
    <t>2 Queens Option 16</t>
  </si>
  <si>
    <t>2 Queens Option 17</t>
  </si>
  <si>
    <t>2 Queens Option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</si>
</sst>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"/>
  </numFmts>
  <fonts count="20" x14ac:knownFonts="1">
    <font>
      <sz val="11"/>
      <color theme="1"/>
      <name val="Calibri"/>
      <family val="2"/>
      <scheme val="minor"/>
    </font>
    <font>
      <b/>
      <sz val="8"/>
      <color rgb="FFFFFFFF"/>
      <name val="Arial Nova"/>
      <family val="2"/>
    </font>
    <font>
      <sz val="8"/>
      <color rgb="FF000000"/>
      <name val="Arial Nova"/>
      <family val="2"/>
    </font>
    <font>
      <b/>
      <sz val="10"/>
      <color theme="1"/>
      <name val="Arial Nova"/>
      <family val="2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66FF"/>
      <name val="Arial Nova"/>
      <family val="2"/>
    </font>
    <font>
      <sz val="11"/>
      <color theme="1"/>
      <name val="Arial Nova"/>
      <family val="2"/>
    </font>
    <font>
      <b/>
      <sz val="14"/>
      <color rgb="FFFF0000"/>
      <name val="Arial Nova"/>
      <family val="2"/>
    </font>
    <font>
      <sz val="14"/>
      <color theme="1"/>
      <name val="Arial Nova"/>
      <family val="2"/>
    </font>
    <font>
      <sz val="8"/>
      <color theme="1"/>
      <name val="Arial Nova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 Nova"/>
      <family val="2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5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5" fontId="2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6" fillId="5" borderId="4" xfId="0" applyNumberFormat="1" applyFont="1" applyFill="1" applyBorder="1" applyAlignment="1">
      <alignment horizontal="center" vertical="center" wrapText="1"/>
    </xf>
    <xf numFmtId="164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1" fontId="6" fillId="3" borderId="5" xfId="0" applyNumberFormat="1" applyFont="1" applyFill="1" applyBorder="1" applyAlignment="1">
      <alignment horizontal="center"/>
    </xf>
    <xf numFmtId="0" fontId="11" fillId="3" borderId="0" xfId="0" applyFont="1" applyFill="1"/>
    <xf numFmtId="0" fontId="0" fillId="3" borderId="0" xfId="0" applyFill="1"/>
    <xf numFmtId="15" fontId="0" fillId="0" borderId="5" xfId="0" applyNumberFormat="1" applyBorder="1" applyAlignment="1">
      <alignment horizontal="center"/>
    </xf>
    <xf numFmtId="0" fontId="10" fillId="8" borderId="2" xfId="0" applyFont="1" applyFill="1" applyBorder="1"/>
    <xf numFmtId="0" fontId="10" fillId="9" borderId="2" xfId="0" applyFont="1" applyFill="1" applyBorder="1"/>
    <xf numFmtId="0" fontId="10" fillId="8" borderId="5" xfId="0" applyFont="1" applyFill="1" applyBorder="1"/>
    <xf numFmtId="0" fontId="10" fillId="9" borderId="5" xfId="0" applyFont="1" applyFill="1" applyBorder="1"/>
    <xf numFmtId="1" fontId="6" fillId="10" borderId="5" xfId="0" applyNumberFormat="1" applyFont="1" applyFill="1" applyBorder="1" applyAlignment="1">
      <alignment horizontal="center"/>
    </xf>
    <xf numFmtId="1" fontId="5" fillId="6" borderId="5" xfId="0" applyNumberFormat="1" applyFont="1" applyFill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10" fillId="8" borderId="3" xfId="0" applyFont="1" applyFill="1" applyBorder="1"/>
    <xf numFmtId="0" fontId="10" fillId="8" borderId="8" xfId="0" applyFont="1" applyFill="1" applyBorder="1"/>
    <xf numFmtId="0" fontId="10" fillId="8" borderId="6" xfId="0" applyFont="1" applyFill="1" applyBorder="1"/>
    <xf numFmtId="0" fontId="10" fillId="11" borderId="2" xfId="0" applyFont="1" applyFill="1" applyBorder="1"/>
    <xf numFmtId="0" fontId="10" fillId="11" borderId="5" xfId="0" applyFont="1" applyFill="1" applyBorder="1"/>
    <xf numFmtId="0" fontId="10" fillId="9" borderId="3" xfId="0" applyFont="1" applyFill="1" applyBorder="1"/>
    <xf numFmtId="1" fontId="5" fillId="4" borderId="5" xfId="0" applyNumberFormat="1" applyFont="1" applyFill="1" applyBorder="1" applyAlignment="1">
      <alignment horizontal="center"/>
    </xf>
    <xf numFmtId="1" fontId="5" fillId="4" borderId="5" xfId="0" quotePrefix="1" applyNumberFormat="1" applyFont="1" applyFill="1" applyBorder="1" applyAlignment="1">
      <alignment horizontal="center"/>
    </xf>
    <xf numFmtId="0" fontId="10" fillId="10" borderId="8" xfId="0" applyFont="1" applyFill="1" applyBorder="1"/>
    <xf numFmtId="0" fontId="10" fillId="12" borderId="12" xfId="0" applyFont="1" applyFill="1" applyBorder="1"/>
    <xf numFmtId="0" fontId="10" fillId="10" borderId="6" xfId="0" applyFont="1" applyFill="1" applyBorder="1"/>
    <xf numFmtId="0" fontId="10" fillId="12" borderId="9" xfId="0" applyFont="1" applyFill="1" applyBorder="1"/>
    <xf numFmtId="1" fontId="9" fillId="10" borderId="5" xfId="0" applyNumberFormat="1" applyFont="1" applyFill="1" applyBorder="1" applyAlignment="1">
      <alignment horizontal="center"/>
    </xf>
    <xf numFmtId="0" fontId="10" fillId="9" borderId="8" xfId="0" applyFont="1" applyFill="1" applyBorder="1"/>
    <xf numFmtId="0" fontId="10" fillId="8" borderId="12" xfId="0" applyFont="1" applyFill="1" applyBorder="1"/>
    <xf numFmtId="0" fontId="10" fillId="9" borderId="6" xfId="0" applyFont="1" applyFill="1" applyBorder="1"/>
    <xf numFmtId="0" fontId="10" fillId="8" borderId="9" xfId="0" applyFont="1" applyFill="1" applyBorder="1"/>
    <xf numFmtId="0" fontId="10" fillId="9" borderId="12" xfId="0" applyFont="1" applyFill="1" applyBorder="1"/>
    <xf numFmtId="0" fontId="10" fillId="10" borderId="5" xfId="0" applyFont="1" applyFill="1" applyBorder="1"/>
    <xf numFmtId="0" fontId="10" fillId="9" borderId="9" xfId="0" applyFont="1" applyFill="1" applyBorder="1"/>
    <xf numFmtId="0" fontId="10" fillId="9" borderId="7" xfId="0" applyFont="1" applyFill="1" applyBorder="1"/>
    <xf numFmtId="0" fontId="10" fillId="12" borderId="10" xfId="0" applyFont="1" applyFill="1" applyBorder="1"/>
    <xf numFmtId="0" fontId="10" fillId="8" borderId="7" xfId="0" applyFont="1" applyFill="1" applyBorder="1"/>
    <xf numFmtId="0" fontId="10" fillId="9" borderId="10" xfId="0" applyFont="1" applyFill="1" applyBorder="1"/>
    <xf numFmtId="0" fontId="10" fillId="12" borderId="5" xfId="0" applyFont="1" applyFill="1" applyBorder="1"/>
    <xf numFmtId="0" fontId="10" fillId="10" borderId="3" xfId="0" applyFont="1" applyFill="1" applyBorder="1"/>
    <xf numFmtId="0" fontId="10" fillId="12" borderId="3" xfId="0" applyFont="1" applyFill="1" applyBorder="1"/>
    <xf numFmtId="0" fontId="10" fillId="12" borderId="2" xfId="0" applyFont="1" applyFill="1" applyBorder="1"/>
    <xf numFmtId="0" fontId="10" fillId="8" borderId="10" xfId="0" applyFont="1" applyFill="1" applyBorder="1"/>
    <xf numFmtId="0" fontId="10" fillId="9" borderId="0" xfId="0" applyFont="1" applyFill="1"/>
    <xf numFmtId="0" fontId="10" fillId="9" borderId="11" xfId="0" applyFont="1" applyFill="1" applyBorder="1"/>
    <xf numFmtId="0" fontId="10" fillId="10" borderId="2" xfId="0" applyFont="1" applyFill="1" applyBorder="1"/>
    <xf numFmtId="0" fontId="10" fillId="11" borderId="3" xfId="0" applyFont="1" applyFill="1" applyBorder="1"/>
    <xf numFmtId="0" fontId="10" fillId="8" borderId="0" xfId="0" applyFont="1" applyFill="1"/>
    <xf numFmtId="0" fontId="10" fillId="8" borderId="11" xfId="0" applyFont="1" applyFill="1" applyBorder="1"/>
    <xf numFmtId="0" fontId="12" fillId="3" borderId="0" xfId="0" applyFont="1" applyFill="1" applyAlignment="1">
      <alignment horizontal="center"/>
    </xf>
    <xf numFmtId="0" fontId="13" fillId="0" borderId="0" xfId="0" applyFont="1"/>
    <xf numFmtId="0" fontId="13" fillId="3" borderId="0" xfId="0" applyFont="1" applyFill="1"/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5" fillId="4" borderId="0" xfId="0" applyFont="1" applyFill="1"/>
    <xf numFmtId="0" fontId="3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3" fillId="1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3" fontId="13" fillId="13" borderId="0" xfId="0" applyNumberFormat="1" applyFont="1" applyFill="1" applyAlignment="1">
      <alignment horizontal="center"/>
    </xf>
    <xf numFmtId="0" fontId="17" fillId="2" borderId="0" xfId="0" applyFont="1" applyFill="1"/>
    <xf numFmtId="0" fontId="2" fillId="4" borderId="1" xfId="0" quotePrefix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15" fontId="2" fillId="8" borderId="1" xfId="0" applyNumberFormat="1" applyFont="1" applyFill="1" applyBorder="1" applyAlignment="1">
      <alignment horizontal="center" vertical="center"/>
    </xf>
    <xf numFmtId="0" fontId="2" fillId="8" borderId="1" xfId="0" quotePrefix="1" applyFont="1" applyFill="1" applyBorder="1" applyAlignment="1">
      <alignment horizontal="center" vertical="center"/>
    </xf>
    <xf numFmtId="1" fontId="0" fillId="0" borderId="0" xfId="0" applyNumberFormat="1"/>
    <xf numFmtId="0" fontId="5" fillId="14" borderId="1" xfId="0" applyFont="1" applyFill="1" applyBorder="1" applyAlignment="1">
      <alignment horizontal="center" vertical="center" wrapText="1"/>
    </xf>
    <xf numFmtId="9" fontId="5" fillId="14" borderId="1" xfId="1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1" fontId="10" fillId="3" borderId="5" xfId="0" applyNumberFormat="1" applyFont="1" applyFill="1" applyBorder="1" applyAlignment="1">
      <alignment horizontal="center"/>
    </xf>
    <xf numFmtId="1" fontId="9" fillId="3" borderId="5" xfId="0" applyNumberFormat="1" applyFont="1" applyFill="1" applyBorder="1" applyAlignment="1">
      <alignment horizontal="center"/>
    </xf>
    <xf numFmtId="0" fontId="10" fillId="3" borderId="5" xfId="0" applyFont="1" applyFill="1" applyBorder="1"/>
    <xf numFmtId="0" fontId="10" fillId="3" borderId="6" xfId="0" applyFont="1" applyFill="1" applyBorder="1"/>
    <xf numFmtId="0" fontId="10" fillId="3" borderId="2" xfId="0" applyFont="1" applyFill="1" applyBorder="1"/>
    <xf numFmtId="0" fontId="10" fillId="3" borderId="3" xfId="0" applyFont="1" applyFill="1" applyBorder="1"/>
    <xf numFmtId="0" fontId="10" fillId="3" borderId="8" xfId="0" applyFont="1" applyFill="1" applyBorder="1"/>
    <xf numFmtId="1" fontId="5" fillId="11" borderId="5" xfId="0" applyNumberFormat="1" applyFont="1" applyFill="1" applyBorder="1" applyAlignment="1">
      <alignment horizontal="center"/>
    </xf>
    <xf numFmtId="1" fontId="6" fillId="11" borderId="5" xfId="0" applyNumberFormat="1" applyFont="1" applyFill="1" applyBorder="1" applyAlignment="1">
      <alignment horizontal="center"/>
    </xf>
    <xf numFmtId="1" fontId="5" fillId="11" borderId="5" xfId="0" quotePrefix="1" applyNumberFormat="1" applyFont="1" applyFill="1" applyBorder="1" applyAlignment="1">
      <alignment horizontal="center"/>
    </xf>
    <xf numFmtId="1" fontId="10" fillId="0" borderId="5" xfId="0" applyNumberFormat="1" applyFont="1" applyBorder="1" applyAlignment="1">
      <alignment horizontal="center"/>
    </xf>
    <xf numFmtId="1" fontId="0" fillId="6" borderId="5" xfId="0" applyNumberFormat="1" applyFill="1" applyBorder="1" applyAlignment="1">
      <alignment horizontal="center"/>
    </xf>
    <xf numFmtId="0" fontId="0" fillId="3" borderId="6" xfId="0" applyFill="1" applyBorder="1"/>
    <xf numFmtId="0" fontId="0" fillId="3" borderId="5" xfId="0" applyFill="1" applyBorder="1"/>
    <xf numFmtId="1" fontId="10" fillId="4" borderId="5" xfId="0" quotePrefix="1" applyNumberFormat="1" applyFont="1" applyFill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9" fillId="7" borderId="5" xfId="0" applyNumberFormat="1" applyFont="1" applyFill="1" applyBorder="1" applyAlignment="1">
      <alignment horizontal="center"/>
    </xf>
    <xf numFmtId="0" fontId="0" fillId="3" borderId="7" xfId="0" applyFill="1" applyBorder="1"/>
    <xf numFmtId="0" fontId="0" fillId="3" borderId="3" xfId="0" applyFill="1" applyBorder="1"/>
    <xf numFmtId="0" fontId="10" fillId="0" borderId="8" xfId="0" applyFont="1" applyBorder="1"/>
    <xf numFmtId="0" fontId="11" fillId="12" borderId="5" xfId="0" applyFont="1" applyFill="1" applyBorder="1"/>
    <xf numFmtId="1" fontId="5" fillId="3" borderId="5" xfId="0" quotePrefix="1" applyNumberFormat="1" applyFont="1" applyFill="1" applyBorder="1" applyAlignment="1">
      <alignment horizontal="center"/>
    </xf>
    <xf numFmtId="0" fontId="5" fillId="3" borderId="4" xfId="0" applyFont="1" applyFill="1" applyBorder="1"/>
    <xf numFmtId="0" fontId="5" fillId="3" borderId="13" xfId="0" applyFont="1" applyFill="1" applyBorder="1"/>
    <xf numFmtId="0" fontId="5" fillId="3" borderId="14" xfId="0" applyFont="1" applyFill="1" applyBorder="1"/>
    <xf numFmtId="0" fontId="9" fillId="3" borderId="1" xfId="0" applyFont="1" applyFill="1" applyBorder="1" applyAlignment="1">
      <alignment vertical="center" wrapText="1"/>
    </xf>
    <xf numFmtId="0" fontId="5" fillId="14" borderId="4" xfId="0" applyFont="1" applyFill="1" applyBorder="1"/>
    <xf numFmtId="0" fontId="5" fillId="14" borderId="13" xfId="0" applyFont="1" applyFill="1" applyBorder="1"/>
    <xf numFmtId="0" fontId="5" fillId="14" borderId="14" xfId="0" applyFont="1" applyFill="1" applyBorder="1"/>
    <xf numFmtId="0" fontId="2" fillId="4" borderId="0" xfId="0" applyFont="1" applyFill="1" applyAlignment="1">
      <alignment horizontal="center" vertical="center"/>
    </xf>
    <xf numFmtId="0" fontId="19" fillId="16" borderId="0" xfId="0" applyFont="1" applyFill="1"/>
    <xf numFmtId="0" fontId="1" fillId="17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15" fontId="2" fillId="16" borderId="1" xfId="0" applyNumberFormat="1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15" fontId="2" fillId="15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54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border>
        <top style="thin">
          <color auto="1"/>
        </top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4" tint="-0.24994659260841701"/>
      </font>
    </dxf>
    <dxf>
      <font>
        <color theme="5" tint="0.39994506668294322"/>
      </font>
    </dxf>
    <dxf>
      <font>
        <color rgb="FFCC9900"/>
      </font>
    </dxf>
    <dxf>
      <font>
        <color rgb="FFCC9900"/>
      </font>
    </dxf>
    <dxf>
      <font>
        <color rgb="FFCC9900"/>
      </font>
    </dxf>
    <dxf>
      <font>
        <color rgb="FF7030A0"/>
      </font>
    </dxf>
    <dxf>
      <font>
        <color theme="9" tint="-0.24994659260841701"/>
      </font>
    </dxf>
    <dxf>
      <font>
        <color theme="6" tint="-0.24994659260841701"/>
      </font>
    </dxf>
    <dxf>
      <font>
        <color rgb="FF7030A0"/>
      </font>
    </dxf>
    <dxf>
      <font>
        <color rgb="FF7030A0"/>
      </font>
    </dxf>
    <dxf>
      <font>
        <color rgb="FF7030A0"/>
      </font>
    </dxf>
    <dxf>
      <font>
        <color rgb="FF00FF00"/>
      </font>
    </dxf>
    <dxf>
      <font>
        <color rgb="FF0000FF"/>
      </font>
    </dxf>
    <dxf>
      <font>
        <color rgb="FF6600CC"/>
      </font>
    </dxf>
    <dxf>
      <font>
        <color rgb="FF6600CC"/>
      </font>
    </dxf>
    <dxf>
      <font>
        <color rgb="FFFF00FF"/>
      </font>
    </dxf>
    <dxf>
      <font>
        <color rgb="FF00B0F0"/>
      </font>
    </dxf>
    <dxf>
      <font>
        <color rgb="FF00B0F0"/>
      </font>
    </dxf>
    <dxf>
      <font>
        <color rgb="FF6600CC"/>
      </font>
    </dxf>
    <dxf>
      <font>
        <color rgb="FF6600CC"/>
      </font>
    </dxf>
    <dxf>
      <font>
        <color theme="8"/>
      </font>
    </dxf>
    <dxf>
      <font>
        <color rgb="FFFF00FF"/>
      </font>
    </dxf>
    <dxf>
      <font>
        <color rgb="FF6600CC"/>
      </font>
    </dxf>
    <dxf>
      <font>
        <color auto="1"/>
      </font>
    </dxf>
    <dxf>
      <font>
        <color rgb="FF0000FF"/>
      </font>
    </dxf>
    <dxf>
      <font>
        <color theme="5" tint="-0.24994659260841701"/>
      </font>
    </dxf>
    <dxf>
      <font>
        <color auto="1"/>
      </font>
    </dxf>
    <dxf>
      <font>
        <color auto="1"/>
      </font>
    </dxf>
    <dxf>
      <font>
        <color rgb="FF6600CC"/>
      </font>
    </dxf>
    <dxf>
      <font>
        <color theme="9" tint="-0.24994659260841701"/>
      </font>
    </dxf>
    <dxf>
      <font>
        <color rgb="FF00B0F0"/>
      </font>
    </dxf>
    <dxf>
      <font>
        <color rgb="FF7030A0"/>
      </font>
    </dxf>
    <dxf>
      <font>
        <color theme="6" tint="-0.499984740745262"/>
      </font>
    </dxf>
    <dxf>
      <font>
        <color theme="5" tint="-0.499984740745262"/>
      </font>
    </dxf>
    <dxf>
      <font>
        <color rgb="FFFF9900"/>
      </font>
    </dxf>
    <dxf>
      <font>
        <color rgb="FFFF0000"/>
      </font>
    </dxf>
    <dxf>
      <font>
        <color theme="4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arnivaluk.com\Depts\S&amp;D-CunardRevMan\Deployment\Cunard\01.%20Programme%20Development\2027%20Summer\08.%20Other\Cunard%202027%20Summer%20Deployment%20v1.xlsm" TargetMode="External"/><Relationship Id="rId1" Type="http://schemas.openxmlformats.org/officeDocument/2006/relationships/externalLinkPath" Target="file:///\\carnivaluk.com\Depts\S&amp;D-CunardRevMan\Deployment\Cunard\01.%20Programme%20Development\2027%20Summer\08.%20Other\Cunard%202027%20Summer%20Deployment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sion"/>
      <sheetName val="Queen_Mary_2"/>
      <sheetName val="Ship LU"/>
      <sheetName val="Brand Details"/>
      <sheetName val="Queen_Victoria"/>
      <sheetName val="Queen_Anne"/>
      <sheetName val="Queen_Elizabeth"/>
      <sheetName val="Pivots"/>
      <sheetName val="Systems Load"/>
      <sheetName val="Voyage Shell Checker"/>
      <sheetName val="Cunard Cruise List (All)"/>
      <sheetName val="Pre &amp; Post Arrangements"/>
      <sheetName val="ICT List"/>
      <sheetName val="Lookups"/>
      <sheetName val="PCT List"/>
      <sheetName val="Check against pricing set-up"/>
      <sheetName val="QE Air"/>
      <sheetName val="Check Trade Subtrade Corp Trade"/>
      <sheetName val="Check ICTs"/>
    </sheetNames>
    <sheetDataSet>
      <sheetData sheetId="0"/>
      <sheetData sheetId="1">
        <row r="1">
          <cell r="F1"/>
          <cell r="G1"/>
          <cell r="AS1"/>
        </row>
        <row r="3">
          <cell r="F3"/>
          <cell r="G3">
            <v>17</v>
          </cell>
          <cell r="H3">
            <v>18</v>
          </cell>
          <cell r="I3"/>
          <cell r="J3">
            <v>2</v>
          </cell>
          <cell r="K3">
            <v>3</v>
          </cell>
          <cell r="L3">
            <v>4</v>
          </cell>
          <cell r="M3">
            <v>5</v>
          </cell>
          <cell r="N3">
            <v>7</v>
          </cell>
          <cell r="O3">
            <v>8</v>
          </cell>
          <cell r="P3">
            <v>11</v>
          </cell>
          <cell r="Q3">
            <v>9</v>
          </cell>
          <cell r="R3"/>
          <cell r="S3"/>
          <cell r="T3"/>
          <cell r="U3">
            <v>30</v>
          </cell>
          <cell r="V3">
            <v>34</v>
          </cell>
          <cell r="W3">
            <v>31</v>
          </cell>
          <cell r="X3">
            <v>32</v>
          </cell>
          <cell r="Y3">
            <v>35</v>
          </cell>
          <cell r="Z3">
            <v>36</v>
          </cell>
          <cell r="AA3">
            <v>33</v>
          </cell>
          <cell r="AB3">
            <v>25</v>
          </cell>
          <cell r="AC3">
            <v>26</v>
          </cell>
          <cell r="AD3"/>
          <cell r="AE3">
            <v>21</v>
          </cell>
          <cell r="AF3">
            <v>22</v>
          </cell>
          <cell r="AG3"/>
          <cell r="AH3"/>
          <cell r="AI3">
            <v>24</v>
          </cell>
          <cell r="AJ3"/>
          <cell r="AK3">
            <v>37</v>
          </cell>
          <cell r="AL3">
            <v>23</v>
          </cell>
          <cell r="AM3"/>
          <cell r="AN3"/>
          <cell r="AO3"/>
          <cell r="AP3"/>
          <cell r="AQ3"/>
          <cell r="AR3"/>
          <cell r="AS3"/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/>
          <cell r="BG3"/>
          <cell r="BH3"/>
          <cell r="BI3"/>
          <cell r="BJ3"/>
          <cell r="BK3"/>
          <cell r="BL3"/>
          <cell r="BM3"/>
          <cell r="BN3"/>
          <cell r="BO3"/>
          <cell r="BP3"/>
          <cell r="BQ3"/>
          <cell r="BR3"/>
          <cell r="BS3"/>
          <cell r="BT3"/>
          <cell r="BU3"/>
          <cell r="BV3"/>
          <cell r="BX3"/>
          <cell r="CA3"/>
          <cell r="CB3"/>
        </row>
        <row r="5"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/>
          <cell r="W5"/>
          <cell r="X5"/>
          <cell r="Y5"/>
          <cell r="Z5"/>
          <cell r="AA5"/>
          <cell r="AB5" t="str">
            <v>Market Planning</v>
          </cell>
          <cell r="AC5"/>
          <cell r="AD5" t="str">
            <v>Market Planning / Inventory</v>
          </cell>
          <cell r="AE5"/>
          <cell r="AF5"/>
          <cell r="AG5"/>
          <cell r="AI5" t="str">
            <v>Inventory</v>
          </cell>
          <cell r="AJ5" t="str">
            <v>Medical</v>
          </cell>
          <cell r="AK5"/>
          <cell r="AL5" t="str">
            <v>Market Planning</v>
          </cell>
          <cell r="AM5" t="str">
            <v>Marketing / Market Planning</v>
          </cell>
          <cell r="AN5" t="str">
            <v>Launch Squad</v>
          </cell>
          <cell r="AO5"/>
          <cell r="AP5"/>
          <cell r="AQ5" t="str">
            <v>Market Planning / Revenue Management</v>
          </cell>
          <cell r="AR5"/>
          <cell r="AS5"/>
          <cell r="AT5"/>
          <cell r="AU5" t="str">
            <v>Germany</v>
          </cell>
          <cell r="AV5"/>
          <cell r="AW5" t="str">
            <v>NAM</v>
          </cell>
          <cell r="AX5"/>
          <cell r="AY5" t="str">
            <v>Aus</v>
          </cell>
          <cell r="AZ5"/>
          <cell r="BB5"/>
          <cell r="BD5" t="str">
            <v>Revenue Mgt</v>
          </cell>
          <cell r="BF5" t="str">
            <v>Revenue Mgt</v>
          </cell>
          <cell r="BG5" t="str">
            <v>Air Planning</v>
          </cell>
          <cell r="BH5"/>
          <cell r="BI5"/>
          <cell r="BJ5"/>
          <cell r="BL5" t="str">
            <v>Revenue Mgt</v>
          </cell>
          <cell r="BM5" t="str">
            <v>Air Planning</v>
          </cell>
          <cell r="BN5"/>
          <cell r="BO5"/>
          <cell r="BP5"/>
          <cell r="BR5" t="str">
            <v>All</v>
          </cell>
          <cell r="BT5" t="str">
            <v>Market Planning &amp; Fleet Operations</v>
          </cell>
          <cell r="BU5"/>
          <cell r="BV5"/>
          <cell r="BX5" t="str">
            <v>US Team</v>
          </cell>
        </row>
        <row r="6"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 t="str">
            <v>Marketing</v>
          </cell>
          <cell r="S6"/>
          <cell r="T6"/>
          <cell r="U6"/>
          <cell r="V6"/>
          <cell r="W6"/>
          <cell r="X6"/>
          <cell r="Y6"/>
          <cell r="Z6"/>
          <cell r="AA6"/>
          <cell r="AB6" t="str">
            <v>Sourced from cruise framework</v>
          </cell>
          <cell r="AC6"/>
          <cell r="AD6"/>
          <cell r="AE6"/>
          <cell r="AF6"/>
          <cell r="AG6" t="str">
            <v>World Cruise Only</v>
          </cell>
          <cell r="AH6"/>
          <cell r="AI6"/>
          <cell r="AJ6" t="str">
            <v>Completed following 
itinerary sign-off</v>
          </cell>
          <cell r="AK6"/>
          <cell r="AL6"/>
          <cell r="AM6" t="str">
            <v>Post Cruise Framework</v>
          </cell>
          <cell r="AN6" t="str">
            <v>Confirmed by Launch Squad</v>
          </cell>
          <cell r="AO6"/>
          <cell r="AP6"/>
          <cell r="AQ6" t="str">
            <v>Confirmed as part of passenger sourcing development</v>
          </cell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 t="str">
            <v>Calculated</v>
          </cell>
          <cell r="BC6"/>
          <cell r="BD6"/>
          <cell r="BE6"/>
          <cell r="BF6"/>
          <cell r="BG6"/>
          <cell r="BH6"/>
          <cell r="BI6"/>
          <cell r="BJ6"/>
          <cell r="BK6"/>
          <cell r="BL6"/>
          <cell r="BM6"/>
          <cell r="BN6"/>
          <cell r="BO6"/>
          <cell r="BP6"/>
          <cell r="BQ6"/>
          <cell r="BR6"/>
          <cell r="BS6"/>
          <cell r="BT6"/>
          <cell r="BU6"/>
          <cell r="BV6"/>
          <cell r="BX6"/>
        </row>
        <row r="7"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  <cell r="AI7" t="str">
            <v>CRUISE SETUP</v>
          </cell>
          <cell r="AJ7"/>
          <cell r="AK7"/>
          <cell r="AL7"/>
          <cell r="AM7"/>
          <cell r="AN7"/>
          <cell r="AO7"/>
          <cell r="AP7"/>
          <cell r="AQ7"/>
          <cell r="AR7"/>
          <cell r="AS7"/>
          <cell r="AT7"/>
          <cell r="AU7"/>
          <cell r="AV7"/>
          <cell r="AW7"/>
          <cell r="AX7"/>
          <cell r="AY7"/>
          <cell r="AZ7"/>
          <cell r="BB7"/>
          <cell r="BD7" t="str">
            <v>Air Flag</v>
          </cell>
          <cell r="BF7" t="str">
            <v>UK AIR</v>
          </cell>
          <cell r="BG7"/>
          <cell r="BH7"/>
          <cell r="BI7"/>
          <cell r="BJ7"/>
          <cell r="BL7" t="str">
            <v>German AIR</v>
          </cell>
          <cell r="BM7"/>
          <cell r="BN7"/>
          <cell r="BO7"/>
          <cell r="BP7"/>
          <cell r="BR7" t="str">
            <v>GENERAL COMMENTS</v>
          </cell>
          <cell r="BT7" t="str">
            <v>BERTH BOOKINGS</v>
          </cell>
          <cell r="BU7"/>
          <cell r="BV7"/>
        </row>
        <row r="8">
          <cell r="F8" t="str">
            <v>Cruise Code</v>
          </cell>
          <cell r="G8" t="str">
            <v>From Port</v>
          </cell>
          <cell r="H8" t="str">
            <v>To Port</v>
          </cell>
          <cell r="I8" t="str">
            <v>Route</v>
          </cell>
          <cell r="J8" t="str">
            <v>Cruise Embark Day</v>
          </cell>
          <cell r="K8" t="str">
            <v>Cruise Embark Date</v>
          </cell>
          <cell r="L8" t="str">
            <v>Cruise Debark Day</v>
          </cell>
          <cell r="M8" t="str">
            <v>Cruise Debark Date</v>
          </cell>
          <cell r="N8" t="str">
            <v>Cruise Nights</v>
          </cell>
          <cell r="O8" t="str">
            <v>Trade Code</v>
          </cell>
          <cell r="P8" t="str">
            <v>Trade Code Description</v>
          </cell>
          <cell r="Q8" t="str">
            <v>Product Code</v>
          </cell>
          <cell r="R8" t="str">
            <v>Web Code</v>
          </cell>
          <cell r="S8" t="str">
            <v>Marketing Name</v>
          </cell>
          <cell r="T8" t="str">
            <v>DEPLOYMENT GROUP</v>
          </cell>
          <cell r="U8" t="str">
            <v>CruiseInfo Trade Match (3rd Sept 2015 Extract)</v>
          </cell>
          <cell r="V8" t="str">
            <v>Pricing Segment</v>
          </cell>
          <cell r="W8" t="str">
            <v>Cubic Trade</v>
          </cell>
          <cell r="X8" t="str">
            <v>Cubic Sub Trade</v>
          </cell>
          <cell r="Y8" t="str">
            <v>Marketing Trade</v>
          </cell>
          <cell r="Z8" t="str">
            <v>CUK Micro Trade</v>
          </cell>
          <cell r="AA8" t="str">
            <v>Corporate Trade</v>
          </cell>
          <cell r="AB8" t="str">
            <v>Physical Lower Berth Capacity</v>
          </cell>
          <cell r="AC8" t="str">
            <v>Physical ALBDS</v>
          </cell>
          <cell r="AD8" t="str">
            <v>Physical / Logical</v>
          </cell>
          <cell r="AE8" t="str">
            <v>Logical From</v>
          </cell>
          <cell r="AF8" t="str">
            <v>Logical To</v>
          </cell>
          <cell r="AG8" t="str">
            <v>International Date Line (E/W or Blank)</v>
          </cell>
          <cell r="AH8" t="str">
            <v>x</v>
          </cell>
          <cell r="AI8" t="str">
            <v>Cabin Version</v>
          </cell>
          <cell r="AJ8" t="str">
            <v>Child Age 
(As per description)</v>
          </cell>
          <cell r="AK8" t="str">
            <v>Infant Age
(As per description)</v>
          </cell>
          <cell r="AL8" t="str">
            <v>US Immigration Flag 
(D / I / C)</v>
          </cell>
          <cell r="AM8" t="str">
            <v>Theme</v>
          </cell>
          <cell r="AN8" t="str">
            <v>Pre-reg Date</v>
          </cell>
          <cell r="AO8" t="str">
            <v>World Club On-Sale Date</v>
          </cell>
          <cell r="AP8" t="str">
            <v>General On-Sale Date</v>
          </cell>
          <cell r="AQ8" t="str">
            <v>Build in Polar (Y/N)</v>
          </cell>
          <cell r="AR8" t="str">
            <v>On Sale at Launch (Y/N)</v>
          </cell>
          <cell r="AS8" t="str">
            <v>UK Brochure (Y/N)</v>
          </cell>
          <cell r="AT8" t="str">
            <v>UK Website (Y/N) : Display Flag Polar</v>
          </cell>
          <cell r="AU8" t="str">
            <v>Germany / EMEA Brochure (Y/N)</v>
          </cell>
          <cell r="AV8" t="str">
            <v>Germany / EMEA Website (Y/N)</v>
          </cell>
          <cell r="AW8" t="str">
            <v>NAM / ROW Brochure (Y/ N) (S= included in Voyage summary)</v>
          </cell>
          <cell r="AX8" t="str">
            <v>NAM / ROW Website (Y/ N)</v>
          </cell>
          <cell r="AY8" t="str">
            <v>Aus Brochure (Y/N)</v>
          </cell>
          <cell r="AZ8" t="str">
            <v>Aus Website (Y/ N)</v>
          </cell>
          <cell r="BA8" t="str">
            <v>x</v>
          </cell>
          <cell r="BB8" t="str">
            <v>Web Flag (Digital Team)</v>
          </cell>
          <cell r="BC8" t="str">
            <v>x</v>
          </cell>
          <cell r="BD8" t="str">
            <v>UK Air Required</v>
          </cell>
          <cell r="BE8" t="str">
            <v>x</v>
          </cell>
          <cell r="BF8" t="str">
            <v>UK Pricing Bundled / Unbundled</v>
          </cell>
          <cell r="BG8" t="str">
            <v>UK Departure Date Including Flights</v>
          </cell>
          <cell r="BH8" t="str">
            <v>UK Arrival Date Including Flights</v>
          </cell>
          <cell r="BI8" t="str">
            <v>UK Brochure Nights Including Flights</v>
          </cell>
          <cell r="BJ8" t="str">
            <v>Forced Overnights
Pre / Post / Both</v>
          </cell>
          <cell r="BK8" t="str">
            <v>x</v>
          </cell>
          <cell r="BL8" t="str">
            <v>German Pricing Bundled / Unbundled</v>
          </cell>
          <cell r="BM8" t="str">
            <v>German Departure Date Including Flights</v>
          </cell>
          <cell r="BN8" t="str">
            <v>German Arrival Date Including Flights</v>
          </cell>
          <cell r="BO8" t="str">
            <v>German Brochure Nights Including Flights</v>
          </cell>
          <cell r="BP8" t="str">
            <v>Forced Overnights
Pre / Post / Both</v>
          </cell>
          <cell r="BQ8" t="str">
            <v>x</v>
          </cell>
          <cell r="BR8" t="str">
            <v>Comments</v>
          </cell>
          <cell r="BS8" t="str">
            <v>x</v>
          </cell>
          <cell r="BT8" t="str">
            <v>Berth Bookings Confirmed?, Requested? Being Re-worked? Or Not Been Requested</v>
          </cell>
          <cell r="BU8" t="str">
            <v>Comment</v>
          </cell>
          <cell r="BV8" t="str">
            <v>% Confirmed</v>
          </cell>
          <cell r="BW8" t="str">
            <v>x</v>
          </cell>
          <cell r="BX8" t="str">
            <v>WHTI Flag</v>
          </cell>
          <cell r="BY8" t="str">
            <v>x</v>
          </cell>
          <cell r="BZ8" t="str">
            <v>x</v>
          </cell>
          <cell r="CA8" t="str">
            <v>UK Pre Arrangement</v>
          </cell>
          <cell r="CB8" t="str">
            <v>UK Post Arrangement</v>
          </cell>
          <cell r="CC8" t="str">
            <v>x</v>
          </cell>
          <cell r="CD8" t="str">
            <v>Germany Pre Arrangement</v>
          </cell>
          <cell r="CE8" t="str">
            <v>Germany Post Arrangement</v>
          </cell>
        </row>
        <row r="9">
          <cell r="F9" t="str">
            <v>M702</v>
          </cell>
          <cell r="G9" t="str">
            <v>NYC1</v>
          </cell>
          <cell r="H9" t="str">
            <v>SOU1</v>
          </cell>
          <cell r="I9" t="str">
            <v>NYC1 - SOU1</v>
          </cell>
          <cell r="J9">
            <v>46390</v>
          </cell>
          <cell r="K9">
            <v>46390</v>
          </cell>
          <cell r="L9">
            <v>46398</v>
          </cell>
          <cell r="M9">
            <v>46398</v>
          </cell>
          <cell r="N9">
            <v>8</v>
          </cell>
          <cell r="O9" t="str">
            <v>EV</v>
          </cell>
          <cell r="P9" t="str">
            <v>Transatlantic East</v>
          </cell>
          <cell r="Q9" t="str">
            <v>EVW</v>
          </cell>
          <cell r="R9" t="str">
            <v>EVF400</v>
          </cell>
          <cell r="S9" t="str">
            <v>Eastbound Transatlantic Crossing</v>
          </cell>
          <cell r="T9" t="str">
            <v>WINTER</v>
          </cell>
          <cell r="U9" t="str">
            <v>M602</v>
          </cell>
          <cell r="V9" t="str">
            <v>Not Required</v>
          </cell>
          <cell r="W9" t="str">
            <v>Transatlantic</v>
          </cell>
          <cell r="X9" t="str">
            <v>Transatlantic East</v>
          </cell>
          <cell r="Y9" t="str">
            <v>Not Required</v>
          </cell>
          <cell r="Z9" t="str">
            <v>Not Required</v>
          </cell>
          <cell r="AA9" t="str">
            <v>Transatlantic</v>
          </cell>
          <cell r="AB9">
            <v>2685</v>
          </cell>
          <cell r="AC9">
            <v>21480</v>
          </cell>
          <cell r="AD9" t="str">
            <v>Physical</v>
          </cell>
          <cell r="AE9" t="str">
            <v/>
          </cell>
          <cell r="AF9" t="str">
            <v/>
          </cell>
          <cell r="AG9" t="str">
            <v>N/A</v>
          </cell>
          <cell r="AH9"/>
          <cell r="AI9">
            <v>9</v>
          </cell>
          <cell r="AJ9" t="str">
            <v>2 to 17 Years 364 days (Polar Faretable : 17 Child)</v>
          </cell>
          <cell r="AK9" t="str">
            <v>12 Months to 1 Year 364 days (Polar Faretable : 1 Infant)</v>
          </cell>
          <cell r="AL9" t="str">
            <v>C</v>
          </cell>
          <cell r="AM9"/>
          <cell r="AN9" t="str">
            <v>n/a</v>
          </cell>
          <cell r="AO9" t="str">
            <v>TBC</v>
          </cell>
          <cell r="AP9" t="str">
            <v>TBC</v>
          </cell>
          <cell r="AQ9" t="str">
            <v>Y</v>
          </cell>
          <cell r="AR9" t="str">
            <v>Y</v>
          </cell>
          <cell r="AS9" t="str">
            <v>Y</v>
          </cell>
          <cell r="AT9" t="str">
            <v>Y</v>
          </cell>
          <cell r="AU9" t="str">
            <v>Y</v>
          </cell>
          <cell r="AV9" t="str">
            <v>Y</v>
          </cell>
          <cell r="AW9" t="str">
            <v>Y</v>
          </cell>
          <cell r="AX9" t="str">
            <v>Y</v>
          </cell>
          <cell r="AY9" t="str">
            <v>Y</v>
          </cell>
          <cell r="AZ9" t="str">
            <v>Y</v>
          </cell>
          <cell r="BA9"/>
          <cell r="BB9" t="str">
            <v>Y</v>
          </cell>
          <cell r="BC9"/>
          <cell r="BD9" t="str">
            <v>Y</v>
          </cell>
          <cell r="BE9"/>
          <cell r="BF9" t="str">
            <v>Unbundled</v>
          </cell>
          <cell r="BG9">
            <v>46390</v>
          </cell>
          <cell r="BH9">
            <v>46398</v>
          </cell>
          <cell r="BI9">
            <v>8</v>
          </cell>
          <cell r="BJ9" t="str">
            <v>Pre Cruise: Transfer / Post Cruise: None</v>
          </cell>
          <cell r="BK9"/>
          <cell r="BL9" t="str">
            <v>Unbundled</v>
          </cell>
          <cell r="BM9">
            <v>46390</v>
          </cell>
          <cell r="BN9">
            <v>46398</v>
          </cell>
          <cell r="BO9">
            <v>8</v>
          </cell>
          <cell r="BP9" t="str">
            <v>Pre Cruise: Transfer / Post Cruise: Transfer</v>
          </cell>
          <cell r="BQ9"/>
          <cell r="BR9"/>
          <cell r="BS9"/>
          <cell r="BT9"/>
          <cell r="BU9"/>
          <cell r="BV9"/>
          <cell r="BW9"/>
          <cell r="BX9"/>
          <cell r="BY9"/>
          <cell r="BZ9"/>
          <cell r="CA9" t="str">
            <v>Pre Cruise: Transfer</v>
          </cell>
          <cell r="CB9" t="str">
            <v>Post Cruise: None</v>
          </cell>
          <cell r="CC9"/>
          <cell r="CD9" t="str">
            <v>Pre Cruise: Transfer</v>
          </cell>
          <cell r="CE9" t="str">
            <v>Post Cruise: Transfer</v>
          </cell>
        </row>
        <row r="10">
          <cell r="F10" t="str">
            <v>M703</v>
          </cell>
          <cell r="G10" t="str">
            <v>SOU1</v>
          </cell>
          <cell r="H10" t="str">
            <v>SOU2</v>
          </cell>
          <cell r="I10" t="str">
            <v>SOU1 - SOU2</v>
          </cell>
          <cell r="J10">
            <v>46398</v>
          </cell>
          <cell r="K10">
            <v>46398</v>
          </cell>
          <cell r="L10">
            <v>46432</v>
          </cell>
          <cell r="M10">
            <v>46432</v>
          </cell>
          <cell r="N10">
            <v>34</v>
          </cell>
          <cell r="O10" t="str">
            <v>CU</v>
          </cell>
          <cell r="P10" t="str">
            <v>UK UK Caribbean</v>
          </cell>
          <cell r="Q10" t="str">
            <v>CUW</v>
          </cell>
          <cell r="R10" t="str">
            <v>CARRIB</v>
          </cell>
          <cell r="S10" t="str">
            <v>Caribbean</v>
          </cell>
          <cell r="T10" t="str">
            <v>WINTER</v>
          </cell>
          <cell r="U10" t="str">
            <v>V602</v>
          </cell>
          <cell r="V10" t="str">
            <v>Not Required</v>
          </cell>
          <cell r="W10" t="str">
            <v>Caribbean</v>
          </cell>
          <cell r="X10" t="str">
            <v>Uk-Uk Caribbean</v>
          </cell>
          <cell r="Y10" t="str">
            <v>Not Required</v>
          </cell>
          <cell r="Z10" t="str">
            <v>Not Required</v>
          </cell>
          <cell r="AA10" t="str">
            <v>Southern Caribbean</v>
          </cell>
          <cell r="AB10">
            <v>2685</v>
          </cell>
          <cell r="AC10">
            <v>91290</v>
          </cell>
          <cell r="AD10" t="str">
            <v>Physical</v>
          </cell>
          <cell r="AE10" t="str">
            <v/>
          </cell>
          <cell r="AF10" t="str">
            <v/>
          </cell>
          <cell r="AG10" t="str">
            <v>N/A</v>
          </cell>
          <cell r="AI10">
            <v>1</v>
          </cell>
          <cell r="AJ10" t="str">
            <v>2 to 17 Years 364 days (Polar Faretable : 17 Child)</v>
          </cell>
          <cell r="AK10" t="str">
            <v>12 Months to 1 Year 364 days (Polar Faretable : 1 Infant)</v>
          </cell>
          <cell r="AL10" t="str">
            <v>I</v>
          </cell>
          <cell r="AM10"/>
          <cell r="AN10" t="str">
            <v>n/a</v>
          </cell>
          <cell r="AO10" t="str">
            <v>Wednesday 16 October 2024 1pm GMT</v>
          </cell>
          <cell r="AP10" t="str">
            <v>Thursday 17 October 2024 1pm GMT</v>
          </cell>
          <cell r="AQ10" t="str">
            <v>Y</v>
          </cell>
          <cell r="AR10" t="str">
            <v>Y</v>
          </cell>
          <cell r="AS10" t="str">
            <v>Y</v>
          </cell>
          <cell r="AT10" t="str">
            <v>Y</v>
          </cell>
          <cell r="AU10" t="str">
            <v>Y</v>
          </cell>
          <cell r="AV10" t="str">
            <v>Y</v>
          </cell>
          <cell r="AW10" t="str">
            <v>Y</v>
          </cell>
          <cell r="AX10" t="str">
            <v>Y</v>
          </cell>
          <cell r="AY10" t="str">
            <v>Y</v>
          </cell>
          <cell r="AZ10" t="str">
            <v>Y</v>
          </cell>
          <cell r="BB10" t="str">
            <v>Y</v>
          </cell>
          <cell r="BD10" t="str">
            <v>N</v>
          </cell>
          <cell r="BF10" t="str">
            <v>Unbundled</v>
          </cell>
          <cell r="BG10">
            <v>46398</v>
          </cell>
          <cell r="BH10">
            <v>46432</v>
          </cell>
          <cell r="BI10">
            <v>34</v>
          </cell>
          <cell r="BJ10" t="str">
            <v>Pre Cruise: None / Post Cruise: None</v>
          </cell>
          <cell r="BK10"/>
          <cell r="BL10" t="str">
            <v>Unbundled</v>
          </cell>
          <cell r="BM10">
            <v>46398</v>
          </cell>
          <cell r="BN10">
            <v>46432</v>
          </cell>
          <cell r="BO10">
            <v>34</v>
          </cell>
          <cell r="BP10" t="str">
            <v>Pre Cruise: Transfer / Post Cruise: Transfer</v>
          </cell>
          <cell r="BR10"/>
          <cell r="BT10"/>
          <cell r="BU10"/>
          <cell r="BV10"/>
          <cell r="BX10"/>
          <cell r="CA10" t="str">
            <v>Pre Cruise: None</v>
          </cell>
          <cell r="CB10" t="str">
            <v>Post Cruise: None</v>
          </cell>
          <cell r="CC10"/>
          <cell r="CD10" t="str">
            <v>Pre Cruise: Transfer</v>
          </cell>
          <cell r="CE10" t="str">
            <v>Post Cruise: Transfer</v>
          </cell>
        </row>
        <row r="11">
          <cell r="F11" t="str">
            <v>M704</v>
          </cell>
          <cell r="G11" t="str">
            <v>SOU1</v>
          </cell>
          <cell r="H11" t="str">
            <v>SOU2</v>
          </cell>
          <cell r="I11" t="str">
            <v>SOU1 - SOU2</v>
          </cell>
          <cell r="J11">
            <v>46432</v>
          </cell>
          <cell r="K11">
            <v>46432</v>
          </cell>
          <cell r="L11">
            <v>46439</v>
          </cell>
          <cell r="M11">
            <v>46439</v>
          </cell>
          <cell r="N11">
            <v>7</v>
          </cell>
          <cell r="O11" t="str">
            <v>EP</v>
          </cell>
          <cell r="P11" t="str">
            <v>Southern Europe Cruise Break (5-8-nts)</v>
          </cell>
          <cell r="Q11" t="str">
            <v>EPW</v>
          </cell>
          <cell r="R11" t="str">
            <v>EXS401</v>
          </cell>
          <cell r="S11" t="str">
            <v>Spain and Portugal</v>
          </cell>
          <cell r="T11" t="str">
            <v>WINTER</v>
          </cell>
          <cell r="U11" t="str">
            <v>V606</v>
          </cell>
          <cell r="V11" t="str">
            <v>Not Required</v>
          </cell>
          <cell r="W11" t="str">
            <v>Europe</v>
          </cell>
          <cell r="X11" t="str">
            <v>Southern Cruise Break</v>
          </cell>
          <cell r="Y11" t="str">
            <v>Not Required</v>
          </cell>
          <cell r="Z11" t="str">
            <v>Not Required</v>
          </cell>
          <cell r="AA11" t="str">
            <v>Western Europe</v>
          </cell>
          <cell r="AB11">
            <v>2685</v>
          </cell>
          <cell r="AC11">
            <v>18795</v>
          </cell>
          <cell r="AD11" t="str">
            <v>Physical</v>
          </cell>
          <cell r="AE11" t="str">
            <v/>
          </cell>
          <cell r="AF11" t="str">
            <v/>
          </cell>
          <cell r="AG11" t="str">
            <v>N/A</v>
          </cell>
          <cell r="AI11">
            <v>1</v>
          </cell>
          <cell r="AJ11" t="str">
            <v>2 to 17 Years 364 days (Polar Faretable : 17 Child)</v>
          </cell>
          <cell r="AK11" t="str">
            <v>6 Months to 1 Year 364 days (Polar Faretable : 1 Infant)</v>
          </cell>
          <cell r="AL11" t="str">
            <v>I</v>
          </cell>
          <cell r="AM11"/>
          <cell r="AN11" t="str">
            <v>n/a</v>
          </cell>
          <cell r="AO11" t="str">
            <v>Wednesday 16 October 2024 1pm GMT</v>
          </cell>
          <cell r="AP11" t="str">
            <v>Thursday 17 October 2024 1pm GMT</v>
          </cell>
          <cell r="AQ11" t="str">
            <v>Y</v>
          </cell>
          <cell r="AR11" t="str">
            <v>Y</v>
          </cell>
          <cell r="AS11" t="str">
            <v>Y</v>
          </cell>
          <cell r="AT11" t="str">
            <v>Y</v>
          </cell>
          <cell r="AU11" t="str">
            <v>Y</v>
          </cell>
          <cell r="AV11" t="str">
            <v>Y</v>
          </cell>
          <cell r="AW11" t="str">
            <v>Y</v>
          </cell>
          <cell r="AX11" t="str">
            <v>Y</v>
          </cell>
          <cell r="AY11" t="str">
            <v>Y</v>
          </cell>
          <cell r="AZ11" t="str">
            <v>Y</v>
          </cell>
          <cell r="BB11" t="str">
            <v>Y</v>
          </cell>
          <cell r="BD11" t="str">
            <v>N</v>
          </cell>
          <cell r="BF11" t="str">
            <v>Unbundled</v>
          </cell>
          <cell r="BG11">
            <v>46432</v>
          </cell>
          <cell r="BH11">
            <v>46439</v>
          </cell>
          <cell r="BI11">
            <v>7</v>
          </cell>
          <cell r="BJ11" t="str">
            <v>Pre Cruise: None / Post Cruise: None</v>
          </cell>
          <cell r="BK11"/>
          <cell r="BL11" t="str">
            <v>Unbundled</v>
          </cell>
          <cell r="BM11">
            <v>46432</v>
          </cell>
          <cell r="BN11">
            <v>46439</v>
          </cell>
          <cell r="BO11">
            <v>7</v>
          </cell>
          <cell r="BP11" t="str">
            <v>Pre Cruise: Transfer / Post Cruise: Transfer</v>
          </cell>
          <cell r="BR11"/>
          <cell r="BT11"/>
          <cell r="BU11"/>
          <cell r="BV11"/>
          <cell r="BX11"/>
          <cell r="CA11" t="str">
            <v>Pre Cruise: None</v>
          </cell>
          <cell r="CB11" t="str">
            <v>Post Cruise: None</v>
          </cell>
          <cell r="CC11"/>
          <cell r="CD11" t="str">
            <v>Pre Cruise: Transfer</v>
          </cell>
          <cell r="CE11" t="str">
            <v>Post Cruise: Transfer</v>
          </cell>
        </row>
        <row r="12">
          <cell r="F12" t="str">
            <v>M705</v>
          </cell>
          <cell r="G12" t="str">
            <v>SOU1</v>
          </cell>
          <cell r="H12" t="str">
            <v>SOU2</v>
          </cell>
          <cell r="I12" t="str">
            <v>SOU1 - SOU2</v>
          </cell>
          <cell r="J12">
            <v>46439</v>
          </cell>
          <cell r="K12">
            <v>46439</v>
          </cell>
          <cell r="L12">
            <v>46460</v>
          </cell>
          <cell r="M12">
            <v>46460</v>
          </cell>
          <cell r="N12">
            <v>21</v>
          </cell>
          <cell r="O12" t="str">
            <v>EA</v>
          </cell>
          <cell r="P12" t="str">
            <v>Atlantic Islands</v>
          </cell>
          <cell r="Q12" t="str">
            <v>EAW</v>
          </cell>
          <cell r="R12" t="str">
            <v>EAF405</v>
          </cell>
          <cell r="S12" t="str">
            <v>Spain, Portugal and North Africa</v>
          </cell>
          <cell r="T12" t="str">
            <v>WINTER</v>
          </cell>
          <cell r="U12" t="str">
            <v>V607</v>
          </cell>
          <cell r="V12" t="str">
            <v>Not Required</v>
          </cell>
          <cell r="W12" t="str">
            <v>Europe</v>
          </cell>
          <cell r="X12" t="str">
            <v>Atlantic Islands</v>
          </cell>
          <cell r="Y12" t="str">
            <v>Not Required</v>
          </cell>
          <cell r="Z12" t="str">
            <v>Not Required</v>
          </cell>
          <cell r="AA12" t="str">
            <v>Atlantic Islands</v>
          </cell>
          <cell r="AB12">
            <v>2685</v>
          </cell>
          <cell r="AC12">
            <v>56385</v>
          </cell>
          <cell r="AD12" t="str">
            <v>Physical</v>
          </cell>
          <cell r="AE12" t="str">
            <v/>
          </cell>
          <cell r="AF12" t="str">
            <v/>
          </cell>
          <cell r="AG12" t="str">
            <v>N/A</v>
          </cell>
          <cell r="AI12">
            <v>1</v>
          </cell>
          <cell r="AJ12" t="str">
            <v>2 to 17 Years 364 days (Polar Faretable : 17 Child)</v>
          </cell>
          <cell r="AK12" t="str">
            <v>12 Months to 1 Year 364 days (Polar Faretable : 1 Infant)</v>
          </cell>
          <cell r="AL12" t="str">
            <v>I</v>
          </cell>
          <cell r="AM12"/>
          <cell r="AN12" t="str">
            <v>n/a</v>
          </cell>
          <cell r="AO12" t="str">
            <v>Wednesday 16 October 2024 1pm GMT</v>
          </cell>
          <cell r="AP12" t="str">
            <v>Thursday 17 October 2024 1pm GMT</v>
          </cell>
          <cell r="AQ12" t="str">
            <v>Y</v>
          </cell>
          <cell r="AR12" t="str">
            <v>Y</v>
          </cell>
          <cell r="AS12" t="str">
            <v>Y</v>
          </cell>
          <cell r="AT12" t="str">
            <v>Y</v>
          </cell>
          <cell r="AU12" t="str">
            <v>Y</v>
          </cell>
          <cell r="AV12" t="str">
            <v>Y</v>
          </cell>
          <cell r="AW12" t="str">
            <v>Y</v>
          </cell>
          <cell r="AX12" t="str">
            <v>Y</v>
          </cell>
          <cell r="AY12" t="str">
            <v>Y</v>
          </cell>
          <cell r="AZ12" t="str">
            <v>Y</v>
          </cell>
          <cell r="BB12" t="str">
            <v>Y</v>
          </cell>
          <cell r="BD12" t="str">
            <v>N</v>
          </cell>
          <cell r="BF12" t="str">
            <v>Unbundled</v>
          </cell>
          <cell r="BG12">
            <v>46439</v>
          </cell>
          <cell r="BH12">
            <v>46460</v>
          </cell>
          <cell r="BI12">
            <v>21</v>
          </cell>
          <cell r="BJ12" t="str">
            <v>Pre Cruise: None / Post Cruise: None</v>
          </cell>
          <cell r="BK12"/>
          <cell r="BL12" t="str">
            <v>Unbundled</v>
          </cell>
          <cell r="BM12">
            <v>46439</v>
          </cell>
          <cell r="BN12">
            <v>46460</v>
          </cell>
          <cell r="BO12">
            <v>21</v>
          </cell>
          <cell r="BP12" t="str">
            <v>Pre Cruise: Transfer / Post Cruise: Transfer</v>
          </cell>
          <cell r="BR12"/>
          <cell r="BT12"/>
          <cell r="BU12"/>
          <cell r="BV12"/>
          <cell r="BX12"/>
          <cell r="CA12" t="str">
            <v>Pre Cruise: None</v>
          </cell>
          <cell r="CB12" t="str">
            <v>Post Cruise: None</v>
          </cell>
          <cell r="CC12"/>
          <cell r="CD12" t="str">
            <v>Pre Cruise: Transfer</v>
          </cell>
          <cell r="CE12" t="str">
            <v>Post Cruise: Transfer</v>
          </cell>
        </row>
        <row r="13">
          <cell r="F13" t="str">
            <v>M706</v>
          </cell>
          <cell r="G13" t="str">
            <v>SOU1</v>
          </cell>
          <cell r="H13" t="str">
            <v>SOU2</v>
          </cell>
          <cell r="I13" t="str">
            <v>SOU1 - SOU2</v>
          </cell>
          <cell r="J13">
            <v>46460</v>
          </cell>
          <cell r="K13">
            <v>46460</v>
          </cell>
          <cell r="L13">
            <v>46472</v>
          </cell>
          <cell r="M13">
            <v>46472</v>
          </cell>
          <cell r="N13">
            <v>12</v>
          </cell>
          <cell r="O13" t="str">
            <v>EN</v>
          </cell>
          <cell r="P13" t="str">
            <v>North Cape</v>
          </cell>
          <cell r="Q13" t="str">
            <v>ENW</v>
          </cell>
          <cell r="R13" t="str">
            <v>ENF281</v>
          </cell>
          <cell r="S13" t="str">
            <v>Norway and Northern Lights</v>
          </cell>
          <cell r="T13" t="str">
            <v>WINTER</v>
          </cell>
          <cell r="U13" t="str">
            <v>V605</v>
          </cell>
          <cell r="V13" t="str">
            <v>Not Required</v>
          </cell>
          <cell r="W13" t="str">
            <v>Europe</v>
          </cell>
          <cell r="X13" t="str">
            <v>North Cape</v>
          </cell>
          <cell r="Y13" t="str">
            <v>Not Required</v>
          </cell>
          <cell r="Z13" t="str">
            <v>Not Required</v>
          </cell>
          <cell r="AA13" t="str">
            <v>Northern Europe</v>
          </cell>
          <cell r="AB13">
            <v>2685</v>
          </cell>
          <cell r="AC13">
            <v>32220</v>
          </cell>
          <cell r="AD13" t="str">
            <v>Physical</v>
          </cell>
          <cell r="AE13" t="str">
            <v/>
          </cell>
          <cell r="AF13" t="str">
            <v/>
          </cell>
          <cell r="AG13" t="str">
            <v>N/A</v>
          </cell>
          <cell r="AI13">
            <v>1</v>
          </cell>
          <cell r="AJ13" t="str">
            <v>2 to 17 Years 364 days (Polar Faretable : 17 Child)</v>
          </cell>
          <cell r="AK13" t="str">
            <v>6 Months to 1 Year 364 days (Polar Faretable : 1 Infant)</v>
          </cell>
          <cell r="AL13" t="str">
            <v>I</v>
          </cell>
          <cell r="AM13"/>
          <cell r="AN13" t="str">
            <v>n/a</v>
          </cell>
          <cell r="AO13" t="str">
            <v>Wednesday 16 October 2024 1pm GMT</v>
          </cell>
          <cell r="AP13" t="str">
            <v>Thursday 17 October 2024 1pm GMT</v>
          </cell>
          <cell r="AQ13" t="str">
            <v>Y</v>
          </cell>
          <cell r="AR13" t="str">
            <v>Y</v>
          </cell>
          <cell r="AS13" t="str">
            <v>Y</v>
          </cell>
          <cell r="AT13" t="str">
            <v>Y</v>
          </cell>
          <cell r="AU13" t="str">
            <v>Y</v>
          </cell>
          <cell r="AV13" t="str">
            <v>Y</v>
          </cell>
          <cell r="AW13" t="str">
            <v>Y</v>
          </cell>
          <cell r="AX13" t="str">
            <v>Y</v>
          </cell>
          <cell r="AY13" t="str">
            <v>Y</v>
          </cell>
          <cell r="AZ13" t="str">
            <v>Y</v>
          </cell>
          <cell r="BB13" t="str">
            <v>Y</v>
          </cell>
          <cell r="BD13" t="str">
            <v>N</v>
          </cell>
          <cell r="BF13" t="str">
            <v>Unbundled</v>
          </cell>
          <cell r="BG13">
            <v>46460</v>
          </cell>
          <cell r="BH13">
            <v>46472</v>
          </cell>
          <cell r="BI13">
            <v>12</v>
          </cell>
          <cell r="BJ13" t="str">
            <v>Pre Cruise: None / Post Cruise: None</v>
          </cell>
          <cell r="BK13"/>
          <cell r="BL13" t="str">
            <v>Unbundled</v>
          </cell>
          <cell r="BM13">
            <v>46460</v>
          </cell>
          <cell r="BN13">
            <v>46472</v>
          </cell>
          <cell r="BO13">
            <v>12</v>
          </cell>
          <cell r="BP13" t="str">
            <v>Pre Cruise: Transfer / Post Cruise: Transfer</v>
          </cell>
          <cell r="BR13"/>
          <cell r="BT13"/>
          <cell r="BU13"/>
          <cell r="BV13"/>
          <cell r="BX13"/>
          <cell r="CA13" t="str">
            <v>Pre Cruise: None</v>
          </cell>
          <cell r="CB13" t="str">
            <v>Post Cruise: None</v>
          </cell>
          <cell r="CC13"/>
          <cell r="CD13" t="str">
            <v>Pre Cruise: Transfer</v>
          </cell>
          <cell r="CE13" t="str">
            <v>Post Cruise: Transfer</v>
          </cell>
        </row>
        <row r="14">
          <cell r="F14" t="str">
            <v>M707</v>
          </cell>
          <cell r="G14" t="str">
            <v>SOU1</v>
          </cell>
          <cell r="H14" t="str">
            <v>SOU2</v>
          </cell>
          <cell r="I14" t="str">
            <v>SOU1 - SOU2</v>
          </cell>
          <cell r="J14">
            <v>46472</v>
          </cell>
          <cell r="K14">
            <v>46472</v>
          </cell>
          <cell r="L14">
            <v>46476</v>
          </cell>
          <cell r="M14">
            <v>46476</v>
          </cell>
          <cell r="N14">
            <v>4</v>
          </cell>
          <cell r="O14" t="str">
            <v>EP</v>
          </cell>
          <cell r="P14" t="str">
            <v>Western Europe</v>
          </cell>
          <cell r="Q14" t="str">
            <v>EPW</v>
          </cell>
          <cell r="R14" t="str">
            <v>EPS463</v>
          </cell>
          <cell r="S14" t="str">
            <v>Short break to Rotterdam</v>
          </cell>
          <cell r="T14" t="str">
            <v>WINTER</v>
          </cell>
          <cell r="U14" t="str">
            <v>M629</v>
          </cell>
          <cell r="V14" t="str">
            <v>Not Required</v>
          </cell>
          <cell r="W14" t="str">
            <v>Europe</v>
          </cell>
          <cell r="X14" t="str">
            <v>Short Break (Round Trip)</v>
          </cell>
          <cell r="Y14" t="str">
            <v>Not Required</v>
          </cell>
          <cell r="Z14" t="str">
            <v>Not Required</v>
          </cell>
          <cell r="AA14" t="str">
            <v>Northern Europe</v>
          </cell>
          <cell r="AB14">
            <v>2685</v>
          </cell>
          <cell r="AC14">
            <v>10740</v>
          </cell>
          <cell r="AD14" t="str">
            <v>Physical</v>
          </cell>
          <cell r="AE14" t="str">
            <v/>
          </cell>
          <cell r="AF14" t="str">
            <v/>
          </cell>
          <cell r="AG14" t="str">
            <v>N/A</v>
          </cell>
          <cell r="AH14"/>
          <cell r="AI14">
            <v>1</v>
          </cell>
          <cell r="AJ14" t="str">
            <v>2 to 17 Years 364 days (Polar Faretable : 17 Child)</v>
          </cell>
          <cell r="AK14" t="str">
            <v>6 Months to 1 Year 364 days (Polar Faretable : 1 Infant)</v>
          </cell>
          <cell r="AL14" t="str">
            <v>I</v>
          </cell>
          <cell r="AM14"/>
          <cell r="AN14" t="str">
            <v>n/a</v>
          </cell>
          <cell r="AO14" t="str">
            <v>Wednesday 16 October 2024 1pm GMT</v>
          </cell>
          <cell r="AP14" t="str">
            <v>Thursday 17 October 2024 1pm GMT</v>
          </cell>
          <cell r="AQ14" t="str">
            <v>Y</v>
          </cell>
          <cell r="AR14" t="str">
            <v>Y</v>
          </cell>
          <cell r="AS14" t="str">
            <v>Y</v>
          </cell>
          <cell r="AT14" t="str">
            <v>Y</v>
          </cell>
          <cell r="AU14" t="str">
            <v>Y</v>
          </cell>
          <cell r="AV14" t="str">
            <v>Y</v>
          </cell>
          <cell r="AW14" t="str">
            <v>Y</v>
          </cell>
          <cell r="AX14" t="str">
            <v>Y</v>
          </cell>
          <cell r="AY14" t="str">
            <v>Y</v>
          </cell>
          <cell r="AZ14" t="str">
            <v>Y</v>
          </cell>
          <cell r="BA14"/>
          <cell r="BB14" t="str">
            <v>Y</v>
          </cell>
          <cell r="BC14"/>
          <cell r="BD14" t="str">
            <v>N</v>
          </cell>
          <cell r="BE14"/>
          <cell r="BF14" t="str">
            <v>Unbundled</v>
          </cell>
          <cell r="BG14">
            <v>46472</v>
          </cell>
          <cell r="BH14">
            <v>46476</v>
          </cell>
          <cell r="BI14">
            <v>4</v>
          </cell>
          <cell r="BJ14" t="str">
            <v>Pre Cruise: None / Post Cruise: None</v>
          </cell>
          <cell r="BK14"/>
          <cell r="BL14" t="str">
            <v>Unbundled</v>
          </cell>
          <cell r="BM14">
            <v>46472</v>
          </cell>
          <cell r="BN14">
            <v>46476</v>
          </cell>
          <cell r="BO14">
            <v>4</v>
          </cell>
          <cell r="BP14" t="str">
            <v>Pre Cruise: Transfer / Post Cruise: Transfer</v>
          </cell>
          <cell r="BQ14"/>
          <cell r="BR14"/>
          <cell r="BS14"/>
          <cell r="BT14"/>
          <cell r="BU14"/>
          <cell r="BV14"/>
          <cell r="BW14"/>
          <cell r="BX14"/>
          <cell r="BY14"/>
          <cell r="BZ14"/>
          <cell r="CA14" t="str">
            <v>Pre Cruise: None</v>
          </cell>
          <cell r="CB14" t="str">
            <v>Post Cruise: None</v>
          </cell>
          <cell r="CC14"/>
          <cell r="CD14" t="str">
            <v>Pre Cruise: Transfer</v>
          </cell>
          <cell r="CE14" t="str">
            <v>Post Cruise: Transfer</v>
          </cell>
        </row>
        <row r="15">
          <cell r="F15" t="str">
            <v>M708</v>
          </cell>
          <cell r="G15" t="str">
            <v>SOU1</v>
          </cell>
          <cell r="H15" t="str">
            <v>SOU2</v>
          </cell>
          <cell r="I15" t="str">
            <v>SOU1 - SOU2</v>
          </cell>
          <cell r="J15">
            <v>46476</v>
          </cell>
          <cell r="K15">
            <v>46476</v>
          </cell>
          <cell r="L15">
            <v>46516</v>
          </cell>
          <cell r="M15">
            <v>46516</v>
          </cell>
          <cell r="N15">
            <v>40</v>
          </cell>
          <cell r="O15" t="str">
            <v>DD</v>
          </cell>
          <cell r="P15" t="str">
            <v>Drydock</v>
          </cell>
          <cell r="Q15" t="str">
            <v>DDW</v>
          </cell>
          <cell r="R15" t="str">
            <v>DDS402</v>
          </cell>
          <cell r="S15" t="str">
            <v>Dry Dock NOT ON SALE AT LAUNCH</v>
          </cell>
          <cell r="T15" t="str">
            <v>SUMMER</v>
          </cell>
          <cell r="U15" t="str">
            <v>M611</v>
          </cell>
          <cell r="V15" t="str">
            <v>Not Required</v>
          </cell>
          <cell r="W15" t="str">
            <v>Dry Dock</v>
          </cell>
          <cell r="X15" t="str">
            <v>Dry Dock</v>
          </cell>
          <cell r="Y15" t="str">
            <v>Drydock - Drydock</v>
          </cell>
          <cell r="Z15" t="str">
            <v>Not Required</v>
          </cell>
          <cell r="AA15" t="str">
            <v>Dry Dock</v>
          </cell>
          <cell r="AB15">
            <v>2685</v>
          </cell>
          <cell r="AC15">
            <v>107400</v>
          </cell>
          <cell r="AD15" t="str">
            <v>Physical</v>
          </cell>
          <cell r="AE15" t="str">
            <v/>
          </cell>
          <cell r="AF15" t="str">
            <v/>
          </cell>
          <cell r="AG15" t="str">
            <v>N/A</v>
          </cell>
          <cell r="AI15">
            <v>1</v>
          </cell>
          <cell r="AJ15" t="str">
            <v>2 to 17 Years 364 days (Polar Faretable : 17 Child)</v>
          </cell>
          <cell r="AK15" t="str">
            <v>N/A</v>
          </cell>
          <cell r="AL15" t="str">
            <v>I</v>
          </cell>
          <cell r="AM15"/>
          <cell r="AN15" t="str">
            <v>n/a</v>
          </cell>
          <cell r="AO15" t="str">
            <v>N/A</v>
          </cell>
          <cell r="AP15" t="str">
            <v>N/A</v>
          </cell>
          <cell r="AQ15" t="str">
            <v>Y</v>
          </cell>
          <cell r="AR15" t="str">
            <v>N</v>
          </cell>
          <cell r="AS15" t="str">
            <v>N</v>
          </cell>
          <cell r="AT15" t="str">
            <v>N</v>
          </cell>
          <cell r="AU15" t="str">
            <v>N</v>
          </cell>
          <cell r="AV15" t="str">
            <v>N</v>
          </cell>
          <cell r="AW15" t="str">
            <v>N</v>
          </cell>
          <cell r="AX15" t="str">
            <v>N</v>
          </cell>
          <cell r="AY15" t="str">
            <v>N</v>
          </cell>
          <cell r="AZ15" t="str">
            <v>N</v>
          </cell>
          <cell r="BB15" t="str">
            <v/>
          </cell>
          <cell r="BD15" t="str">
            <v>N</v>
          </cell>
          <cell r="BF15" t="str">
            <v>Unbundled</v>
          </cell>
          <cell r="BG15">
            <v>46476</v>
          </cell>
          <cell r="BH15">
            <v>46516</v>
          </cell>
          <cell r="BI15">
            <v>40</v>
          </cell>
          <cell r="BJ15" t="str">
            <v>Pre Cruise: None / Post Cruise: None</v>
          </cell>
          <cell r="BK15"/>
          <cell r="BL15" t="str">
            <v>Unbundled</v>
          </cell>
          <cell r="BM15">
            <v>46476</v>
          </cell>
          <cell r="BN15">
            <v>46516</v>
          </cell>
          <cell r="BO15">
            <v>40</v>
          </cell>
          <cell r="BP15" t="str">
            <v>Pre Cruise: Transfer / Post Cruise: Transfer</v>
          </cell>
          <cell r="BR15"/>
          <cell r="BT15"/>
          <cell r="BU15"/>
          <cell r="BV15"/>
          <cell r="BX15"/>
          <cell r="CA15" t="str">
            <v>Pre Cruise: None</v>
          </cell>
          <cell r="CB15" t="str">
            <v>Post Cruise: None</v>
          </cell>
          <cell r="CC15"/>
          <cell r="CD15" t="str">
            <v>Pre Cruise: Transfer</v>
          </cell>
          <cell r="CE15" t="str">
            <v>Post Cruise: Transfer</v>
          </cell>
        </row>
        <row r="16">
          <cell r="F16" t="str">
            <v>M709</v>
          </cell>
          <cell r="G16" t="str">
            <v>SOU1</v>
          </cell>
          <cell r="H16" t="str">
            <v>SOU2</v>
          </cell>
          <cell r="I16" t="str">
            <v>SOU1 - SOU2</v>
          </cell>
          <cell r="J16">
            <v>46516</v>
          </cell>
          <cell r="K16">
            <v>46516</v>
          </cell>
          <cell r="L16">
            <v>46519</v>
          </cell>
          <cell r="M16">
            <v>46519</v>
          </cell>
          <cell r="N16">
            <v>3</v>
          </cell>
          <cell r="O16" t="str">
            <v>EP</v>
          </cell>
          <cell r="P16" t="str">
            <v>Western Europe</v>
          </cell>
          <cell r="Q16" t="str">
            <v>EPS</v>
          </cell>
          <cell r="R16" t="str">
            <v>EPS472</v>
          </cell>
          <cell r="S16" t="str">
            <v>Short Break to Zeebrugge</v>
          </cell>
          <cell r="T16" t="str">
            <v>SUMMER</v>
          </cell>
          <cell r="U16" t="str">
            <v>M611R</v>
          </cell>
          <cell r="V16" t="str">
            <v>Not Required</v>
          </cell>
          <cell r="W16" t="str">
            <v>Europe</v>
          </cell>
          <cell r="X16" t="str">
            <v>Short Break (Round Trip)</v>
          </cell>
          <cell r="Y16" t="str">
            <v>Northern Europe</v>
          </cell>
          <cell r="Z16" t="str">
            <v>Not Required</v>
          </cell>
          <cell r="AA16" t="str">
            <v>Northern Europe</v>
          </cell>
          <cell r="AB16">
            <v>2685</v>
          </cell>
          <cell r="AC16">
            <v>8055</v>
          </cell>
          <cell r="AD16" t="str">
            <v>Physical</v>
          </cell>
          <cell r="AE16" t="str">
            <v/>
          </cell>
          <cell r="AF16" t="str">
            <v/>
          </cell>
          <cell r="AG16" t="str">
            <v>N/A</v>
          </cell>
          <cell r="AI16">
            <v>1</v>
          </cell>
          <cell r="AJ16" t="str">
            <v>2 to 17 Years 364 days (Polar Faretable : 17 Child)</v>
          </cell>
          <cell r="AK16" t="str">
            <v>6 Months to 1 Year 364 days (Polar Faretable : 1 Infant)</v>
          </cell>
          <cell r="AL16" t="str">
            <v>I</v>
          </cell>
          <cell r="AM16"/>
          <cell r="AN16" t="str">
            <v>n/a</v>
          </cell>
          <cell r="AO16" t="str">
            <v>Wednesday 1pm 2nd April 2025</v>
          </cell>
          <cell r="AP16" t="str">
            <v>Thursday 1pm 3rd April 2025</v>
          </cell>
          <cell r="AQ16" t="str">
            <v>Y</v>
          </cell>
          <cell r="AR16" t="str">
            <v>Y</v>
          </cell>
          <cell r="AS16" t="str">
            <v>Y</v>
          </cell>
          <cell r="AT16" t="str">
            <v>Y</v>
          </cell>
          <cell r="AU16" t="str">
            <v>Y</v>
          </cell>
          <cell r="AV16" t="str">
            <v>Y</v>
          </cell>
          <cell r="AW16" t="str">
            <v>Y</v>
          </cell>
          <cell r="AX16" t="str">
            <v>Y</v>
          </cell>
          <cell r="AY16" t="str">
            <v>Y</v>
          </cell>
          <cell r="AZ16" t="str">
            <v>Y</v>
          </cell>
          <cell r="BB16" t="str">
            <v>Y</v>
          </cell>
          <cell r="BD16" t="str">
            <v>N</v>
          </cell>
          <cell r="BF16" t="str">
            <v>Unbundled</v>
          </cell>
          <cell r="BG16">
            <v>46516</v>
          </cell>
          <cell r="BH16">
            <v>46519</v>
          </cell>
          <cell r="BI16">
            <v>3</v>
          </cell>
          <cell r="BJ16" t="str">
            <v>Pre Cruise: None / Post Cruise: None</v>
          </cell>
          <cell r="BK16"/>
          <cell r="BL16" t="str">
            <v>Unbundled</v>
          </cell>
          <cell r="BM16">
            <v>46516</v>
          </cell>
          <cell r="BN16">
            <v>46519</v>
          </cell>
          <cell r="BO16">
            <v>3</v>
          </cell>
          <cell r="BP16" t="str">
            <v>Pre Cruise: Transfer / Post Cruise: Transfer</v>
          </cell>
          <cell r="BR16"/>
          <cell r="BT16"/>
          <cell r="BU16"/>
          <cell r="BV16"/>
          <cell r="BX16"/>
          <cell r="CA16" t="str">
            <v>Pre Cruise: None</v>
          </cell>
          <cell r="CB16" t="str">
            <v>Post Cruise: None</v>
          </cell>
          <cell r="CC16"/>
          <cell r="CD16" t="str">
            <v>Pre Cruise: Transfer</v>
          </cell>
          <cell r="CE16" t="str">
            <v>Post Cruise: Transfer</v>
          </cell>
        </row>
        <row r="17">
          <cell r="F17" t="str">
            <v>M710</v>
          </cell>
          <cell r="G17" t="str">
            <v>SOU1</v>
          </cell>
          <cell r="H17" t="str">
            <v>NYC1</v>
          </cell>
          <cell r="I17" t="str">
            <v>SOU1 - NYC1</v>
          </cell>
          <cell r="J17">
            <v>46519</v>
          </cell>
          <cell r="K17">
            <v>46519</v>
          </cell>
          <cell r="L17">
            <v>46526</v>
          </cell>
          <cell r="M17">
            <v>46526</v>
          </cell>
          <cell r="N17">
            <v>7</v>
          </cell>
          <cell r="O17" t="str">
            <v>EQ</v>
          </cell>
          <cell r="P17" t="str">
            <v>Transatlantic West</v>
          </cell>
          <cell r="Q17" t="str">
            <v>EQS</v>
          </cell>
          <cell r="R17" t="str">
            <v>EQS401</v>
          </cell>
          <cell r="S17" t="str">
            <v>Westbound Transatlantic Crossing</v>
          </cell>
          <cell r="T17" t="str">
            <v>SUMMER</v>
          </cell>
          <cell r="U17" t="str">
            <v>M611P</v>
          </cell>
          <cell r="V17" t="str">
            <v>Not Required</v>
          </cell>
          <cell r="W17" t="str">
            <v>Transatlantic</v>
          </cell>
          <cell r="X17" t="str">
            <v>Transatlantic West</v>
          </cell>
          <cell r="Y17" t="str">
            <v>Transatlantic</v>
          </cell>
          <cell r="Z17" t="str">
            <v>Not Required</v>
          </cell>
          <cell r="AA17" t="str">
            <v>Transatlantic</v>
          </cell>
          <cell r="AB17">
            <v>2685</v>
          </cell>
          <cell r="AC17">
            <v>18795</v>
          </cell>
          <cell r="AD17" t="str">
            <v>Physical</v>
          </cell>
          <cell r="AE17" t="str">
            <v/>
          </cell>
          <cell r="AF17" t="str">
            <v/>
          </cell>
          <cell r="AG17" t="str">
            <v>N/A</v>
          </cell>
          <cell r="AI17">
            <v>1</v>
          </cell>
          <cell r="AJ17" t="str">
            <v>2 to 17 Years 364 days (Polar Faretable : 17 Child)</v>
          </cell>
          <cell r="AK17" t="str">
            <v>12 Months to 1 Year 364 days (Polar Faretable : 1 Infant)</v>
          </cell>
          <cell r="AL17" t="str">
            <v>C</v>
          </cell>
          <cell r="AM17"/>
          <cell r="AN17" t="str">
            <v>n/a</v>
          </cell>
          <cell r="AO17" t="str">
            <v>Wednesday 1pm 2nd April 2025</v>
          </cell>
          <cell r="AP17" t="str">
            <v>Thursday 1pm 3rd April 2025</v>
          </cell>
          <cell r="AQ17" t="str">
            <v>Y</v>
          </cell>
          <cell r="AR17" t="str">
            <v>Y</v>
          </cell>
          <cell r="AS17" t="str">
            <v>Y</v>
          </cell>
          <cell r="AT17" t="str">
            <v>Y</v>
          </cell>
          <cell r="AU17" t="str">
            <v>Y</v>
          </cell>
          <cell r="AV17" t="str">
            <v>Y</v>
          </cell>
          <cell r="AW17" t="str">
            <v>Y</v>
          </cell>
          <cell r="AX17" t="str">
            <v>Y</v>
          </cell>
          <cell r="AY17" t="str">
            <v>Y</v>
          </cell>
          <cell r="AZ17" t="str">
            <v>Y</v>
          </cell>
          <cell r="BB17" t="str">
            <v>Y</v>
          </cell>
          <cell r="BD17" t="str">
            <v>Y</v>
          </cell>
          <cell r="BF17" t="str">
            <v>Unbundled</v>
          </cell>
          <cell r="BG17">
            <v>46519</v>
          </cell>
          <cell r="BH17">
            <v>46527</v>
          </cell>
          <cell r="BI17">
            <v>8</v>
          </cell>
          <cell r="BJ17" t="str">
            <v>Pre Cruise: None / Post Cruise: Transfer</v>
          </cell>
          <cell r="BK17"/>
          <cell r="BL17" t="str">
            <v>Unbundled</v>
          </cell>
          <cell r="BM17">
            <v>46519</v>
          </cell>
          <cell r="BN17">
            <v>46527</v>
          </cell>
          <cell r="BO17">
            <v>8</v>
          </cell>
          <cell r="BP17" t="str">
            <v>Pre Cruise: Transfer / Post Cruise: Transfer</v>
          </cell>
          <cell r="BR17"/>
          <cell r="BT17"/>
          <cell r="BU17"/>
          <cell r="BV17"/>
          <cell r="BX17"/>
          <cell r="CA17" t="str">
            <v>Pre Cruise: None</v>
          </cell>
          <cell r="CB17" t="str">
            <v>Post Cruise: Transfer</v>
          </cell>
          <cell r="CC17"/>
          <cell r="CD17" t="str">
            <v>Pre Cruise: Transfer</v>
          </cell>
          <cell r="CE17" t="str">
            <v>Post Cruise: Transfer</v>
          </cell>
        </row>
        <row r="18">
          <cell r="F18" t="str">
            <v>M710A</v>
          </cell>
          <cell r="G18" t="str">
            <v>SOU1</v>
          </cell>
          <cell r="H18" t="str">
            <v>SOU2</v>
          </cell>
          <cell r="I18" t="str">
            <v>SOU1 - SOU2</v>
          </cell>
          <cell r="J18">
            <v>46519</v>
          </cell>
          <cell r="K18">
            <v>46519</v>
          </cell>
          <cell r="L18">
            <v>46533</v>
          </cell>
          <cell r="M18">
            <v>46533</v>
          </cell>
          <cell r="N18">
            <v>14</v>
          </cell>
          <cell r="O18" t="str">
            <v>ET</v>
          </cell>
          <cell r="P18" t="str">
            <v>Roundtrip Transatlantic</v>
          </cell>
          <cell r="Q18" t="str">
            <v>ETS</v>
          </cell>
          <cell r="R18" t="str">
            <v>ETS401</v>
          </cell>
          <cell r="S18" t="str">
            <v>Roundtrip Transatlantic Crossing</v>
          </cell>
          <cell r="T18" t="str">
            <v>SUMMER</v>
          </cell>
          <cell r="U18" t="str">
            <v>M611A</v>
          </cell>
          <cell r="V18" t="str">
            <v>Not Required</v>
          </cell>
          <cell r="W18" t="str">
            <v>Transatlantic</v>
          </cell>
          <cell r="X18" t="str">
            <v>Transatlantic Round Trip</v>
          </cell>
          <cell r="Y18" t="str">
            <v>Transatlantic</v>
          </cell>
          <cell r="Z18" t="str">
            <v>Not Required</v>
          </cell>
          <cell r="AA18" t="str">
            <v>Transatlantic</v>
          </cell>
          <cell r="AB18">
            <v>0</v>
          </cell>
          <cell r="AC18">
            <v>0</v>
          </cell>
          <cell r="AD18" t="str">
            <v>Logical</v>
          </cell>
          <cell r="AE18" t="str">
            <v>M710 SOU1</v>
          </cell>
          <cell r="AF18" t="str">
            <v>M711 SOU1</v>
          </cell>
          <cell r="AG18" t="str">
            <v>N/A</v>
          </cell>
          <cell r="AI18">
            <v>1</v>
          </cell>
          <cell r="AJ18" t="str">
            <v>2 to 17 Years 364 days (Polar Faretable : 17 Child)</v>
          </cell>
          <cell r="AK18" t="str">
            <v>12 Months to 1 Year 364 days (Polar Faretable : 1 Infant)</v>
          </cell>
          <cell r="AL18" t="str">
            <v>I</v>
          </cell>
          <cell r="AM18"/>
          <cell r="AN18" t="str">
            <v>n/a</v>
          </cell>
          <cell r="AO18" t="str">
            <v>Wednesday 1pm 2nd April 2025</v>
          </cell>
          <cell r="AP18" t="str">
            <v>Thursday 1pm 3rd April 2025</v>
          </cell>
          <cell r="AQ18" t="str">
            <v>Y</v>
          </cell>
          <cell r="AR18" t="str">
            <v>Y</v>
          </cell>
          <cell r="AS18" t="str">
            <v>Y</v>
          </cell>
          <cell r="AT18" t="str">
            <v>Y</v>
          </cell>
          <cell r="AU18" t="str">
            <v>Y</v>
          </cell>
          <cell r="AV18" t="str">
            <v>Y</v>
          </cell>
          <cell r="AW18" t="str">
            <v>Y</v>
          </cell>
          <cell r="AX18" t="str">
            <v>Y</v>
          </cell>
          <cell r="AY18" t="str">
            <v>Y</v>
          </cell>
          <cell r="AZ18" t="str">
            <v>Y</v>
          </cell>
          <cell r="BB18" t="str">
            <v>Y</v>
          </cell>
          <cell r="BD18" t="str">
            <v>N</v>
          </cell>
          <cell r="BF18" t="str">
            <v>Unbundled</v>
          </cell>
          <cell r="BG18">
            <v>46519</v>
          </cell>
          <cell r="BH18">
            <v>46533</v>
          </cell>
          <cell r="BI18">
            <v>14</v>
          </cell>
          <cell r="BJ18" t="str">
            <v>Pre Cruise: None / Post Cruise: None</v>
          </cell>
          <cell r="BK18"/>
          <cell r="BL18" t="str">
            <v>Unbundled</v>
          </cell>
          <cell r="BM18">
            <v>46519</v>
          </cell>
          <cell r="BN18">
            <v>46533</v>
          </cell>
          <cell r="BO18">
            <v>14</v>
          </cell>
          <cell r="BP18" t="str">
            <v>Pre Cruise: Transfer / Post Cruise: Transfer</v>
          </cell>
          <cell r="BR18"/>
          <cell r="BT18"/>
          <cell r="BU18"/>
          <cell r="BV18"/>
          <cell r="BX18"/>
          <cell r="CA18" t="str">
            <v>Pre Cruise: None</v>
          </cell>
          <cell r="CB18" t="str">
            <v>Post Cruise: None</v>
          </cell>
          <cell r="CC18"/>
          <cell r="CD18" t="str">
            <v>Pre Cruise: Transfer</v>
          </cell>
          <cell r="CE18" t="str">
            <v>Post Cruise: Transfer</v>
          </cell>
        </row>
        <row r="19">
          <cell r="F19" t="str">
            <v>M711</v>
          </cell>
          <cell r="G19" t="str">
            <v>NYC1</v>
          </cell>
          <cell r="H19" t="str">
            <v>HAM1</v>
          </cell>
          <cell r="I19" t="str">
            <v>NYC1 - HAM1</v>
          </cell>
          <cell r="J19">
            <v>46526</v>
          </cell>
          <cell r="K19">
            <v>46526</v>
          </cell>
          <cell r="L19">
            <v>46535</v>
          </cell>
          <cell r="M19">
            <v>46535</v>
          </cell>
          <cell r="N19">
            <v>9</v>
          </cell>
          <cell r="O19" t="str">
            <v>EV</v>
          </cell>
          <cell r="P19" t="str">
            <v>Transatlantic East</v>
          </cell>
          <cell r="Q19" t="str">
            <v>EVS</v>
          </cell>
          <cell r="R19" t="str">
            <v>EVF400</v>
          </cell>
          <cell r="S19" t="str">
            <v>Eastbound Transatlantic Crossing</v>
          </cell>
          <cell r="T19" t="str">
            <v>SUMMER</v>
          </cell>
          <cell r="U19" t="str">
            <v>M619</v>
          </cell>
          <cell r="V19" t="str">
            <v>Not Required</v>
          </cell>
          <cell r="W19" t="str">
            <v>Transatlantic</v>
          </cell>
          <cell r="X19" t="str">
            <v>Transatlantic East</v>
          </cell>
          <cell r="Y19" t="str">
            <v>Transatlantic</v>
          </cell>
          <cell r="Z19" t="str">
            <v>Not Required</v>
          </cell>
          <cell r="AA19" t="str">
            <v>Transatlantic</v>
          </cell>
          <cell r="AB19">
            <v>2685</v>
          </cell>
          <cell r="AC19">
            <v>24165</v>
          </cell>
          <cell r="AD19" t="str">
            <v>Physical</v>
          </cell>
          <cell r="AE19" t="str">
            <v/>
          </cell>
          <cell r="AF19" t="str">
            <v/>
          </cell>
          <cell r="AG19" t="str">
            <v>N/A</v>
          </cell>
          <cell r="AI19">
            <v>1</v>
          </cell>
          <cell r="AJ19" t="str">
            <v>2 to 17 Years 364 days (Polar Faretable : 17 Child)</v>
          </cell>
          <cell r="AK19" t="str">
            <v>12 Months to 1 Year 364 days (Polar Faretable : 1 Infant)</v>
          </cell>
          <cell r="AL19" t="str">
            <v>C</v>
          </cell>
          <cell r="AM19"/>
          <cell r="AN19" t="str">
            <v>n/a</v>
          </cell>
          <cell r="AO19" t="str">
            <v>Wednesday 1pm 2nd April 2025</v>
          </cell>
          <cell r="AP19" t="str">
            <v>Thursday 1pm 3rd April 2025</v>
          </cell>
          <cell r="AQ19" t="str">
            <v>Y</v>
          </cell>
          <cell r="AR19" t="str">
            <v>Y</v>
          </cell>
          <cell r="AS19" t="str">
            <v>Y</v>
          </cell>
          <cell r="AT19" t="str">
            <v>Y</v>
          </cell>
          <cell r="AU19" t="str">
            <v>Y</v>
          </cell>
          <cell r="AV19" t="str">
            <v>Y</v>
          </cell>
          <cell r="AW19" t="str">
            <v>Y</v>
          </cell>
          <cell r="AX19" t="str">
            <v>Y</v>
          </cell>
          <cell r="AY19" t="str">
            <v>Y</v>
          </cell>
          <cell r="AZ19" t="str">
            <v>Y</v>
          </cell>
          <cell r="BB19" t="str">
            <v>Y</v>
          </cell>
          <cell r="BD19" t="str">
            <v>Y</v>
          </cell>
          <cell r="BF19" t="str">
            <v>Unbundled</v>
          </cell>
          <cell r="BG19">
            <v>46526</v>
          </cell>
          <cell r="BH19">
            <v>46535</v>
          </cell>
          <cell r="BI19">
            <v>9</v>
          </cell>
          <cell r="BJ19" t="str">
            <v>Pre Cruise: Transfer / Post Cruise: Transfer</v>
          </cell>
          <cell r="BK19"/>
          <cell r="BL19" t="str">
            <v>Unbundled</v>
          </cell>
          <cell r="BM19">
            <v>46526</v>
          </cell>
          <cell r="BN19">
            <v>46535</v>
          </cell>
          <cell r="BO19">
            <v>9</v>
          </cell>
          <cell r="BP19" t="str">
            <v>Pre Cruise: Transfer / Post Cruise: None</v>
          </cell>
          <cell r="BR19"/>
          <cell r="BT19"/>
          <cell r="BU19"/>
          <cell r="BV19"/>
          <cell r="BX19"/>
          <cell r="CA19" t="str">
            <v>Pre Cruise: Transfer</v>
          </cell>
          <cell r="CB19" t="str">
            <v>Post Cruise: Transfer</v>
          </cell>
          <cell r="CC19"/>
          <cell r="CD19" t="str">
            <v>Pre Cruise: Transfer</v>
          </cell>
          <cell r="CE19" t="str">
            <v>Post Cruise: None</v>
          </cell>
        </row>
        <row r="20">
          <cell r="F20" t="str">
            <v>M711A</v>
          </cell>
          <cell r="G20" t="str">
            <v>NYC1</v>
          </cell>
          <cell r="H20" t="str">
            <v>SOU1</v>
          </cell>
          <cell r="I20" t="str">
            <v>NYC1 - SOU1</v>
          </cell>
          <cell r="J20">
            <v>46526</v>
          </cell>
          <cell r="K20">
            <v>46526</v>
          </cell>
          <cell r="L20">
            <v>46533</v>
          </cell>
          <cell r="M20">
            <v>46533</v>
          </cell>
          <cell r="N20">
            <v>7</v>
          </cell>
          <cell r="O20" t="str">
            <v>EV</v>
          </cell>
          <cell r="P20" t="str">
            <v>Transatlantic East</v>
          </cell>
          <cell r="Q20" t="str">
            <v>EVS</v>
          </cell>
          <cell r="R20" t="str">
            <v>EVF400</v>
          </cell>
          <cell r="S20" t="str">
            <v>Eastbound Transatlantic Crossing</v>
          </cell>
          <cell r="T20" t="str">
            <v>SUMMER</v>
          </cell>
          <cell r="U20" t="str">
            <v>M619A</v>
          </cell>
          <cell r="V20" t="str">
            <v>Not Required</v>
          </cell>
          <cell r="W20" t="str">
            <v>Transatlantic</v>
          </cell>
          <cell r="X20" t="str">
            <v>Transatlantic East</v>
          </cell>
          <cell r="Y20" t="str">
            <v>Transatlantic</v>
          </cell>
          <cell r="Z20" t="str">
            <v>Not Required</v>
          </cell>
          <cell r="AA20" t="str">
            <v>Transatlantic</v>
          </cell>
          <cell r="AB20">
            <v>0</v>
          </cell>
          <cell r="AC20">
            <v>0</v>
          </cell>
          <cell r="AD20" t="str">
            <v>Logical</v>
          </cell>
          <cell r="AE20" t="str">
            <v>M711 NYC1</v>
          </cell>
          <cell r="AF20" t="str">
            <v>M711 SOU1</v>
          </cell>
          <cell r="AG20" t="str">
            <v>N/A</v>
          </cell>
          <cell r="AI20">
            <v>1</v>
          </cell>
          <cell r="AJ20" t="str">
            <v>2 to 17 Years 364 days (Polar Faretable : 17 Child)</v>
          </cell>
          <cell r="AK20" t="str">
            <v>12 Months to 1 Year 364 days (Polar Faretable : 1 Infant)</v>
          </cell>
          <cell r="AL20" t="str">
            <v>C</v>
          </cell>
          <cell r="AM20"/>
          <cell r="AN20" t="str">
            <v>n/a</v>
          </cell>
          <cell r="AO20" t="str">
            <v>Wednesday 1pm 2nd April 2025</v>
          </cell>
          <cell r="AP20" t="str">
            <v>Thursday 1pm 3rd April 2025</v>
          </cell>
          <cell r="AQ20" t="str">
            <v>Y</v>
          </cell>
          <cell r="AR20" t="str">
            <v>Y</v>
          </cell>
          <cell r="AS20" t="str">
            <v>Y</v>
          </cell>
          <cell r="AT20" t="str">
            <v>Y</v>
          </cell>
          <cell r="AU20" t="str">
            <v>Y</v>
          </cell>
          <cell r="AV20" t="str">
            <v>Y</v>
          </cell>
          <cell r="AW20" t="str">
            <v>Y</v>
          </cell>
          <cell r="AX20" t="str">
            <v>Y</v>
          </cell>
          <cell r="AY20" t="str">
            <v>Y</v>
          </cell>
          <cell r="AZ20" t="str">
            <v>Y</v>
          </cell>
          <cell r="BB20" t="str">
            <v>Y</v>
          </cell>
          <cell r="BD20" t="str">
            <v>Y</v>
          </cell>
          <cell r="BF20" t="str">
            <v>Unbundled</v>
          </cell>
          <cell r="BG20">
            <v>46526</v>
          </cell>
          <cell r="BH20">
            <v>46533</v>
          </cell>
          <cell r="BI20">
            <v>7</v>
          </cell>
          <cell r="BJ20" t="str">
            <v>Pre Cruise: Transfer / Post Cruise: None</v>
          </cell>
          <cell r="BK20"/>
          <cell r="BL20" t="str">
            <v>Unbundled</v>
          </cell>
          <cell r="BM20">
            <v>46526</v>
          </cell>
          <cell r="BN20">
            <v>46533</v>
          </cell>
          <cell r="BO20">
            <v>7</v>
          </cell>
          <cell r="BP20" t="str">
            <v>Pre Cruise: Transfer / Post Cruise: Transfer</v>
          </cell>
          <cell r="BR20"/>
          <cell r="BT20"/>
          <cell r="BU20"/>
          <cell r="BV20"/>
          <cell r="BX20"/>
          <cell r="CA20" t="str">
            <v>Pre Cruise: Transfer</v>
          </cell>
          <cell r="CB20" t="str">
            <v>Post Cruise: None</v>
          </cell>
          <cell r="CC20"/>
          <cell r="CD20" t="str">
            <v>Pre Cruise: Transfer</v>
          </cell>
          <cell r="CE20" t="str">
            <v>Post Cruise: Transfer</v>
          </cell>
        </row>
        <row r="21">
          <cell r="F21" t="str">
            <v>M711B</v>
          </cell>
          <cell r="G21" t="str">
            <v>NYC1</v>
          </cell>
          <cell r="H21" t="str">
            <v>NYC2</v>
          </cell>
          <cell r="I21" t="str">
            <v>NYC1 - NYC2</v>
          </cell>
          <cell r="J21">
            <v>46526</v>
          </cell>
          <cell r="K21">
            <v>46526</v>
          </cell>
          <cell r="L21">
            <v>46552</v>
          </cell>
          <cell r="M21">
            <v>46552</v>
          </cell>
          <cell r="N21">
            <v>26</v>
          </cell>
          <cell r="O21" t="str">
            <v>EF</v>
          </cell>
          <cell r="P21" t="str">
            <v>Norway Fjord</v>
          </cell>
          <cell r="Q21" t="str">
            <v>EFS</v>
          </cell>
          <cell r="R21" t="str">
            <v>EFS403</v>
          </cell>
          <cell r="S21" t="str">
            <v>Norwegian Fjords</v>
          </cell>
          <cell r="T21" t="str">
            <v>SUMMER</v>
          </cell>
          <cell r="U21" t="str">
            <v>M619B</v>
          </cell>
          <cell r="V21" t="str">
            <v>Not Required</v>
          </cell>
          <cell r="W21" t="str">
            <v>Europe</v>
          </cell>
          <cell r="X21" t="str">
            <v>Transatlantic Round Trip</v>
          </cell>
          <cell r="Y21" t="str">
            <v>Northern Europe</v>
          </cell>
          <cell r="Z21" t="str">
            <v>Not Required</v>
          </cell>
          <cell r="AA21" t="str">
            <v>Northern Europe</v>
          </cell>
          <cell r="AB21">
            <v>0</v>
          </cell>
          <cell r="AC21">
            <v>0</v>
          </cell>
          <cell r="AD21" t="str">
            <v>Logical</v>
          </cell>
          <cell r="AE21" t="str">
            <v>M711 NYC1</v>
          </cell>
          <cell r="AF21" t="str">
            <v>M713 NYC1</v>
          </cell>
          <cell r="AG21" t="str">
            <v>N/A</v>
          </cell>
          <cell r="AI21">
            <v>1</v>
          </cell>
          <cell r="AJ21" t="str">
            <v>2 to 17 Years 364 days (Polar Faretable : 17 Child)</v>
          </cell>
          <cell r="AK21" t="str">
            <v>12 Months to 1 Year 364 days (Polar Faretable : 1 Infant)</v>
          </cell>
          <cell r="AL21" t="str">
            <v>C</v>
          </cell>
          <cell r="AM21"/>
          <cell r="AN21" t="str">
            <v>n/a</v>
          </cell>
          <cell r="AO21" t="str">
            <v>Wednesday 1pm 2nd April 2025</v>
          </cell>
          <cell r="AP21" t="str">
            <v>Thursday 1pm 3rd April 2025</v>
          </cell>
          <cell r="AQ21" t="str">
            <v>Y</v>
          </cell>
          <cell r="AR21" t="str">
            <v>Y</v>
          </cell>
          <cell r="AS21" t="str">
            <v>Y</v>
          </cell>
          <cell r="AT21" t="str">
            <v>Y</v>
          </cell>
          <cell r="AU21" t="str">
            <v>Y</v>
          </cell>
          <cell r="AV21" t="str">
            <v>Y</v>
          </cell>
          <cell r="AW21" t="str">
            <v>Y</v>
          </cell>
          <cell r="AX21" t="str">
            <v>Y</v>
          </cell>
          <cell r="AY21" t="str">
            <v>Y</v>
          </cell>
          <cell r="AZ21" t="str">
            <v>Y</v>
          </cell>
          <cell r="BB21" t="str">
            <v>Y</v>
          </cell>
          <cell r="BD21" t="str">
            <v>Y</v>
          </cell>
          <cell r="BF21" t="str">
            <v>Unbundled</v>
          </cell>
          <cell r="BG21">
            <v>46526</v>
          </cell>
          <cell r="BH21">
            <v>46553</v>
          </cell>
          <cell r="BI21">
            <v>27</v>
          </cell>
          <cell r="BJ21" t="str">
            <v>Pre Cruise: Transfer / Post Cruise: Transfer</v>
          </cell>
          <cell r="BK21"/>
          <cell r="BL21" t="str">
            <v>Unbundled</v>
          </cell>
          <cell r="BM21">
            <v>46526</v>
          </cell>
          <cell r="BN21">
            <v>46553</v>
          </cell>
          <cell r="BO21">
            <v>27</v>
          </cell>
          <cell r="BP21" t="str">
            <v>Pre Cruise: Transfer / Post Cruise: Transfer</v>
          </cell>
          <cell r="BR21"/>
          <cell r="BT21"/>
          <cell r="BU21"/>
          <cell r="BV21"/>
          <cell r="BX21"/>
          <cell r="CA21" t="str">
            <v>Pre Cruise: Transfer</v>
          </cell>
          <cell r="CB21" t="str">
            <v>Post Cruise: Transfer</v>
          </cell>
          <cell r="CC21"/>
          <cell r="CD21" t="str">
            <v>Pre Cruise: Transfer</v>
          </cell>
          <cell r="CE21" t="str">
            <v>Post Cruise: Transfer</v>
          </cell>
        </row>
        <row r="22">
          <cell r="F22" t="str">
            <v>M711C</v>
          </cell>
          <cell r="G22" t="str">
            <v>SOU1</v>
          </cell>
          <cell r="H22" t="str">
            <v>HAM1</v>
          </cell>
          <cell r="I22" t="str">
            <v>SOU1 - HAM1</v>
          </cell>
          <cell r="J22">
            <v>46533</v>
          </cell>
          <cell r="K22">
            <v>46533</v>
          </cell>
          <cell r="L22">
            <v>46535</v>
          </cell>
          <cell r="M22">
            <v>46535</v>
          </cell>
          <cell r="N22">
            <v>2</v>
          </cell>
          <cell r="O22" t="str">
            <v>EO</v>
          </cell>
          <cell r="P22" t="str">
            <v>Western Europe Sampler</v>
          </cell>
          <cell r="Q22" t="str">
            <v>EOS</v>
          </cell>
          <cell r="R22" t="str">
            <v>EOW494</v>
          </cell>
          <cell r="S22" t="str">
            <v>Southampton to Hamburg</v>
          </cell>
          <cell r="T22" t="str">
            <v>SUMMER</v>
          </cell>
          <cell r="U22" t="str">
            <v>M619C</v>
          </cell>
          <cell r="V22" t="str">
            <v>Not Required</v>
          </cell>
          <cell r="W22" t="str">
            <v>Europe</v>
          </cell>
          <cell r="X22" t="str">
            <v>Short Break (Open Jaw)</v>
          </cell>
          <cell r="Y22" t="str">
            <v>Western Europe</v>
          </cell>
          <cell r="Z22" t="str">
            <v>Not Required</v>
          </cell>
          <cell r="AA22" t="str">
            <v>Northern Europe</v>
          </cell>
          <cell r="AB22">
            <v>0</v>
          </cell>
          <cell r="AC22">
            <v>0</v>
          </cell>
          <cell r="AD22" t="str">
            <v>Logical</v>
          </cell>
          <cell r="AE22" t="str">
            <v>M711 SOU1</v>
          </cell>
          <cell r="AF22" t="str">
            <v>M711 HAM1</v>
          </cell>
          <cell r="AG22" t="str">
            <v>N/A</v>
          </cell>
          <cell r="AI22">
            <v>1</v>
          </cell>
          <cell r="AJ22" t="str">
            <v>2 to 17 Years 364 days (Polar Faretable : 17 Child)</v>
          </cell>
          <cell r="AK22" t="str">
            <v>6 Months to 1 Year 364 days (Polar Faretable : 1 Infant)</v>
          </cell>
          <cell r="AL22" t="str">
            <v>I</v>
          </cell>
          <cell r="AM22"/>
          <cell r="AN22" t="str">
            <v>n/a</v>
          </cell>
          <cell r="AO22" t="str">
            <v>Wednesday 1pm 2nd April 2025</v>
          </cell>
          <cell r="AP22" t="str">
            <v>Thursday 1pm 3rd April 2025</v>
          </cell>
          <cell r="AQ22" t="str">
            <v>Y</v>
          </cell>
          <cell r="AR22" t="str">
            <v>Y</v>
          </cell>
          <cell r="AS22" t="str">
            <v>Y</v>
          </cell>
          <cell r="AT22" t="str">
            <v>Y</v>
          </cell>
          <cell r="AU22" t="str">
            <v>Y</v>
          </cell>
          <cell r="AV22" t="str">
            <v>Y</v>
          </cell>
          <cell r="AW22" t="str">
            <v>Y</v>
          </cell>
          <cell r="AX22" t="str">
            <v>Y</v>
          </cell>
          <cell r="AY22" t="str">
            <v>Y</v>
          </cell>
          <cell r="AZ22" t="str">
            <v>Y</v>
          </cell>
          <cell r="BB22" t="str">
            <v>Y</v>
          </cell>
          <cell r="BD22" t="str">
            <v>Y</v>
          </cell>
          <cell r="BF22" t="str">
            <v>Unbundled</v>
          </cell>
          <cell r="BG22">
            <v>46533</v>
          </cell>
          <cell r="BH22">
            <v>46535</v>
          </cell>
          <cell r="BI22">
            <v>2</v>
          </cell>
          <cell r="BJ22" t="str">
            <v>Pre Cruise: None / Post Cruise: Transfer</v>
          </cell>
          <cell r="BK22"/>
          <cell r="BL22" t="str">
            <v>Unbundled</v>
          </cell>
          <cell r="BM22">
            <v>46533</v>
          </cell>
          <cell r="BN22">
            <v>46535</v>
          </cell>
          <cell r="BO22">
            <v>2</v>
          </cell>
          <cell r="BP22" t="str">
            <v>Pre Cruise: Transfer / Post Cruise: None</v>
          </cell>
          <cell r="BR22"/>
          <cell r="BT22"/>
          <cell r="BU22"/>
          <cell r="BV22"/>
          <cell r="BX22"/>
          <cell r="CA22" t="str">
            <v>Pre Cruise: None</v>
          </cell>
          <cell r="CB22" t="str">
            <v>Post Cruise: Transfer</v>
          </cell>
          <cell r="CC22"/>
          <cell r="CD22" t="str">
            <v>Pre Cruise: Transfer</v>
          </cell>
          <cell r="CE22" t="str">
            <v>Post Cruise: None</v>
          </cell>
        </row>
        <row r="23">
          <cell r="F23" t="str">
            <v>M711D</v>
          </cell>
          <cell r="G23" t="str">
            <v>SOU1</v>
          </cell>
          <cell r="H23" t="str">
            <v>SOU2</v>
          </cell>
          <cell r="I23" t="str">
            <v>SOU1 - SOU2</v>
          </cell>
          <cell r="J23">
            <v>46533</v>
          </cell>
          <cell r="K23">
            <v>46533</v>
          </cell>
          <cell r="L23">
            <v>46545</v>
          </cell>
          <cell r="M23">
            <v>46545</v>
          </cell>
          <cell r="N23">
            <v>12</v>
          </cell>
          <cell r="O23" t="str">
            <v>EF</v>
          </cell>
          <cell r="P23" t="str">
            <v>Norway Fjord</v>
          </cell>
          <cell r="Q23" t="str">
            <v>EFS</v>
          </cell>
          <cell r="R23" t="str">
            <v>EFS403</v>
          </cell>
          <cell r="S23" t="str">
            <v>Norwegian Fjords</v>
          </cell>
          <cell r="T23" t="str">
            <v>SUMMER</v>
          </cell>
          <cell r="U23" t="str">
            <v>M619D</v>
          </cell>
          <cell r="V23" t="str">
            <v>Not Required</v>
          </cell>
          <cell r="W23" t="str">
            <v>Europe</v>
          </cell>
          <cell r="X23" t="str">
            <v>Norway Fjord</v>
          </cell>
          <cell r="Y23" t="str">
            <v>Northern Europe</v>
          </cell>
          <cell r="Z23" t="str">
            <v>Not Required</v>
          </cell>
          <cell r="AA23" t="str">
            <v>Northern Europe</v>
          </cell>
          <cell r="AB23">
            <v>0</v>
          </cell>
          <cell r="AC23">
            <v>0</v>
          </cell>
          <cell r="AD23" t="str">
            <v>Logical</v>
          </cell>
          <cell r="AE23" t="str">
            <v>M711 SOU1</v>
          </cell>
          <cell r="AF23" t="str">
            <v>M713 SOU1</v>
          </cell>
          <cell r="AG23" t="str">
            <v>N/A</v>
          </cell>
          <cell r="AI23">
            <v>1</v>
          </cell>
          <cell r="AJ23" t="str">
            <v>2 to 17 Years 364 days (Polar Faretable : 17 Child)</v>
          </cell>
          <cell r="AK23" t="str">
            <v>6 Months to 1 Year 364 days (Polar Faretable : 1 Infant)</v>
          </cell>
          <cell r="AL23" t="str">
            <v>I</v>
          </cell>
          <cell r="AM23"/>
          <cell r="AN23" t="str">
            <v>n/a</v>
          </cell>
          <cell r="AO23" t="str">
            <v>Wednesday 1pm 2nd April 2025</v>
          </cell>
          <cell r="AP23" t="str">
            <v>Thursday 1pm 3rd April 2025</v>
          </cell>
          <cell r="AQ23" t="str">
            <v>Y</v>
          </cell>
          <cell r="AR23" t="str">
            <v>Y</v>
          </cell>
          <cell r="AS23" t="str">
            <v>Y</v>
          </cell>
          <cell r="AT23" t="str">
            <v>Y</v>
          </cell>
          <cell r="AU23" t="str">
            <v>Y</v>
          </cell>
          <cell r="AV23" t="str">
            <v>Y</v>
          </cell>
          <cell r="AW23" t="str">
            <v>Y</v>
          </cell>
          <cell r="AX23" t="str">
            <v>Y</v>
          </cell>
          <cell r="AY23" t="str">
            <v>Y</v>
          </cell>
          <cell r="AZ23" t="str">
            <v>Y</v>
          </cell>
          <cell r="BB23" t="str">
            <v>Y</v>
          </cell>
          <cell r="BD23" t="str">
            <v>N</v>
          </cell>
          <cell r="BF23" t="str">
            <v>Unbundled</v>
          </cell>
          <cell r="BG23">
            <v>46533</v>
          </cell>
          <cell r="BH23">
            <v>46545</v>
          </cell>
          <cell r="BI23">
            <v>12</v>
          </cell>
          <cell r="BJ23" t="str">
            <v>Pre Cruise: None / Post Cruise: None</v>
          </cell>
          <cell r="BK23"/>
          <cell r="BL23" t="str">
            <v>Unbundled</v>
          </cell>
          <cell r="BM23">
            <v>46533</v>
          </cell>
          <cell r="BN23">
            <v>46545</v>
          </cell>
          <cell r="BO23">
            <v>12</v>
          </cell>
          <cell r="BP23" t="str">
            <v>Pre Cruise: Transfer / Post Cruise: Transfer</v>
          </cell>
          <cell r="BR23"/>
          <cell r="BT23"/>
          <cell r="BU23"/>
          <cell r="BV23"/>
          <cell r="BX23"/>
          <cell r="CA23" t="str">
            <v>Pre Cruise: None</v>
          </cell>
          <cell r="CB23" t="str">
            <v>Post Cruise: None</v>
          </cell>
          <cell r="CC23"/>
          <cell r="CD23" t="str">
            <v>Pre Cruise: Transfer</v>
          </cell>
          <cell r="CE23" t="str">
            <v>Post Cruise: Transfer</v>
          </cell>
        </row>
        <row r="24">
          <cell r="F24" t="str">
            <v>M712</v>
          </cell>
          <cell r="G24" t="str">
            <v>HAM1</v>
          </cell>
          <cell r="H24" t="str">
            <v>HAM2</v>
          </cell>
          <cell r="I24" t="str">
            <v>HAM1 - HAM2</v>
          </cell>
          <cell r="J24">
            <v>46535</v>
          </cell>
          <cell r="K24">
            <v>46535</v>
          </cell>
          <cell r="L24">
            <v>46542</v>
          </cell>
          <cell r="M24">
            <v>46542</v>
          </cell>
          <cell r="N24">
            <v>7</v>
          </cell>
          <cell r="O24" t="str">
            <v>EF</v>
          </cell>
          <cell r="P24" t="str">
            <v>Norway Fjord</v>
          </cell>
          <cell r="Q24" t="str">
            <v>EFS</v>
          </cell>
          <cell r="R24" t="str">
            <v>EFS403</v>
          </cell>
          <cell r="S24" t="str">
            <v>Norwegian Fjords</v>
          </cell>
          <cell r="T24" t="str">
            <v>SUMMER</v>
          </cell>
          <cell r="U24" t="str">
            <v>M620</v>
          </cell>
          <cell r="V24" t="str">
            <v>Not Required</v>
          </cell>
          <cell r="W24" t="str">
            <v>Europe</v>
          </cell>
          <cell r="X24" t="str">
            <v>Norway Fjord</v>
          </cell>
          <cell r="Y24" t="str">
            <v>Northern Europe</v>
          </cell>
          <cell r="Z24" t="str">
            <v>Not Required</v>
          </cell>
          <cell r="AA24" t="str">
            <v>Northern Europe</v>
          </cell>
          <cell r="AB24">
            <v>2685</v>
          </cell>
          <cell r="AC24">
            <v>18795</v>
          </cell>
          <cell r="AD24" t="str">
            <v>Physical</v>
          </cell>
          <cell r="AE24" t="str">
            <v/>
          </cell>
          <cell r="AF24" t="str">
            <v/>
          </cell>
          <cell r="AG24" t="str">
            <v>N/A</v>
          </cell>
          <cell r="AI24">
            <v>1</v>
          </cell>
          <cell r="AJ24" t="str">
            <v>2 to 17 Years 364 days (Polar Faretable : 17 Child)</v>
          </cell>
          <cell r="AK24" t="str">
            <v>6 Months to 1 Year 364 days (Polar Faretable : 1 Infant)</v>
          </cell>
          <cell r="AL24" t="str">
            <v>I</v>
          </cell>
          <cell r="AM24"/>
          <cell r="AN24" t="str">
            <v>n/a</v>
          </cell>
          <cell r="AO24" t="str">
            <v>Wednesday 1pm 2nd April 2025</v>
          </cell>
          <cell r="AP24" t="str">
            <v>Thursday 1pm 3rd April 2025</v>
          </cell>
          <cell r="AQ24" t="str">
            <v>Y</v>
          </cell>
          <cell r="AR24" t="str">
            <v>Y</v>
          </cell>
          <cell r="AS24" t="str">
            <v>Y</v>
          </cell>
          <cell r="AT24" t="str">
            <v>Y</v>
          </cell>
          <cell r="AU24" t="str">
            <v>Y</v>
          </cell>
          <cell r="AV24" t="str">
            <v>Y</v>
          </cell>
          <cell r="AW24" t="str">
            <v>Y</v>
          </cell>
          <cell r="AX24" t="str">
            <v>Y</v>
          </cell>
          <cell r="AY24" t="str">
            <v>Y</v>
          </cell>
          <cell r="AZ24" t="str">
            <v>Y</v>
          </cell>
          <cell r="BB24" t="str">
            <v>Y</v>
          </cell>
          <cell r="BD24" t="str">
            <v>Y</v>
          </cell>
          <cell r="BF24" t="str">
            <v>Unbundled</v>
          </cell>
          <cell r="BG24">
            <v>46535</v>
          </cell>
          <cell r="BH24">
            <v>46542</v>
          </cell>
          <cell r="BI24">
            <v>7</v>
          </cell>
          <cell r="BJ24" t="str">
            <v>Pre Cruise: Transfer / Post Cruise: Transfer</v>
          </cell>
          <cell r="BK24"/>
          <cell r="BL24" t="str">
            <v>Unbundled</v>
          </cell>
          <cell r="BM24">
            <v>46535</v>
          </cell>
          <cell r="BN24">
            <v>46542</v>
          </cell>
          <cell r="BO24">
            <v>7</v>
          </cell>
          <cell r="BP24" t="str">
            <v>Pre Cruise: None / Post Cruise: None</v>
          </cell>
          <cell r="BR24"/>
          <cell r="BT24"/>
          <cell r="BU24"/>
          <cell r="BV24"/>
          <cell r="BX24"/>
          <cell r="CA24" t="str">
            <v>Pre Cruise: Transfer</v>
          </cell>
          <cell r="CB24" t="str">
            <v>Post Cruise: Transfer</v>
          </cell>
          <cell r="CC24"/>
          <cell r="CD24" t="str">
            <v>Pre Cruise: None</v>
          </cell>
          <cell r="CE24" t="str">
            <v>Post Cruise: None</v>
          </cell>
        </row>
        <row r="25">
          <cell r="F25" t="str">
            <v>M713</v>
          </cell>
          <cell r="G25" t="str">
            <v>HAM1</v>
          </cell>
          <cell r="H25" t="str">
            <v>NYC1</v>
          </cell>
          <cell r="I25" t="str">
            <v>HAM1 - NYC1</v>
          </cell>
          <cell r="J25">
            <v>46542</v>
          </cell>
          <cell r="K25">
            <v>46542</v>
          </cell>
          <cell r="L25">
            <v>46552</v>
          </cell>
          <cell r="M25">
            <v>46552</v>
          </cell>
          <cell r="N25">
            <v>10</v>
          </cell>
          <cell r="O25" t="str">
            <v>EQ</v>
          </cell>
          <cell r="P25" t="str">
            <v>Transatlantic West</v>
          </cell>
          <cell r="Q25" t="str">
            <v>EQS</v>
          </cell>
          <cell r="R25" t="str">
            <v>EQS401</v>
          </cell>
          <cell r="S25" t="str">
            <v>Westbound Transatlantic Crossing</v>
          </cell>
          <cell r="T25" t="str">
            <v>SUMMER</v>
          </cell>
          <cell r="U25" t="str">
            <v>M621</v>
          </cell>
          <cell r="V25" t="str">
            <v>Not Required</v>
          </cell>
          <cell r="W25" t="str">
            <v>Transatlantic</v>
          </cell>
          <cell r="X25" t="str">
            <v>Transatlantic West</v>
          </cell>
          <cell r="Y25" t="str">
            <v>Transatlantic</v>
          </cell>
          <cell r="Z25" t="str">
            <v>Not Required</v>
          </cell>
          <cell r="AA25" t="str">
            <v>Transatlantic</v>
          </cell>
          <cell r="AB25">
            <v>2685</v>
          </cell>
          <cell r="AC25">
            <v>26850</v>
          </cell>
          <cell r="AD25" t="str">
            <v>Physical</v>
          </cell>
          <cell r="AE25" t="str">
            <v/>
          </cell>
          <cell r="AF25" t="str">
            <v/>
          </cell>
          <cell r="AG25" t="str">
            <v>N/A</v>
          </cell>
          <cell r="AI25">
            <v>1</v>
          </cell>
          <cell r="AJ25" t="str">
            <v>2 to 17 Years 364 days (Polar Faretable : 17 Child)</v>
          </cell>
          <cell r="AK25" t="str">
            <v>12 Months to 1 Year 364 days (Polar Faretable : 1 Infant)</v>
          </cell>
          <cell r="AL25" t="str">
            <v>C</v>
          </cell>
          <cell r="AM25"/>
          <cell r="AN25" t="str">
            <v>n/a</v>
          </cell>
          <cell r="AO25" t="str">
            <v>Wednesday 1pm 2nd April 2025</v>
          </cell>
          <cell r="AP25" t="str">
            <v>Thursday 1pm 3rd April 2025</v>
          </cell>
          <cell r="AQ25" t="str">
            <v>Y</v>
          </cell>
          <cell r="AR25" t="str">
            <v>Y</v>
          </cell>
          <cell r="AS25" t="str">
            <v>Y</v>
          </cell>
          <cell r="AT25" t="str">
            <v>Y</v>
          </cell>
          <cell r="AU25" t="str">
            <v>Y</v>
          </cell>
          <cell r="AV25" t="str">
            <v>Y</v>
          </cell>
          <cell r="AW25" t="str">
            <v>Y</v>
          </cell>
          <cell r="AX25" t="str">
            <v>Y</v>
          </cell>
          <cell r="AY25" t="str">
            <v>Y</v>
          </cell>
          <cell r="AZ25" t="str">
            <v>Y</v>
          </cell>
          <cell r="BB25" t="str">
            <v>Y</v>
          </cell>
          <cell r="BD25" t="str">
            <v>Y</v>
          </cell>
          <cell r="BF25" t="str">
            <v>Unbundled</v>
          </cell>
          <cell r="BG25">
            <v>46542</v>
          </cell>
          <cell r="BH25">
            <v>46553</v>
          </cell>
          <cell r="BI25">
            <v>11</v>
          </cell>
          <cell r="BJ25" t="str">
            <v>Pre Cruise: Transfer / Post Cruise: Transfer</v>
          </cell>
          <cell r="BK25"/>
          <cell r="BL25" t="str">
            <v>Unbundled</v>
          </cell>
          <cell r="BM25">
            <v>46542</v>
          </cell>
          <cell r="BN25">
            <v>46553</v>
          </cell>
          <cell r="BO25">
            <v>11</v>
          </cell>
          <cell r="BP25" t="str">
            <v>Pre Cruise: None / Post Cruise: Transfer</v>
          </cell>
          <cell r="BR25"/>
          <cell r="BT25"/>
          <cell r="BU25"/>
          <cell r="BV25"/>
          <cell r="BX25"/>
          <cell r="CA25" t="str">
            <v>Pre Cruise: Transfer</v>
          </cell>
          <cell r="CB25" t="str">
            <v>Post Cruise: Transfer</v>
          </cell>
          <cell r="CC25"/>
          <cell r="CD25" t="str">
            <v>Pre Cruise: None</v>
          </cell>
          <cell r="CE25" t="str">
            <v>Post Cruise: Transfer</v>
          </cell>
        </row>
        <row r="26">
          <cell r="F26" t="str">
            <v>M713A</v>
          </cell>
          <cell r="G26" t="str">
            <v>HAM1</v>
          </cell>
          <cell r="H26" t="str">
            <v>SOU1</v>
          </cell>
          <cell r="I26" t="str">
            <v>HAM1 - SOU1</v>
          </cell>
          <cell r="J26">
            <v>46542</v>
          </cell>
          <cell r="K26">
            <v>46542</v>
          </cell>
          <cell r="L26">
            <v>46545</v>
          </cell>
          <cell r="M26">
            <v>46545</v>
          </cell>
          <cell r="N26">
            <v>3</v>
          </cell>
          <cell r="O26" t="str">
            <v>EP</v>
          </cell>
          <cell r="P26" t="str">
            <v>Western Europe</v>
          </cell>
          <cell r="Q26" t="str">
            <v>EPS</v>
          </cell>
          <cell r="R26" t="str">
            <v>EPS486</v>
          </cell>
          <cell r="S26" t="str">
            <v>Short Break to Cherbourg</v>
          </cell>
          <cell r="T26" t="str">
            <v>SUMMER</v>
          </cell>
          <cell r="U26" t="str">
            <v>M621A</v>
          </cell>
          <cell r="V26" t="str">
            <v>Not Required</v>
          </cell>
          <cell r="W26" t="str">
            <v>Europe</v>
          </cell>
          <cell r="X26" t="str">
            <v>Short Break (Open Jaw)</v>
          </cell>
          <cell r="Y26" t="str">
            <v>Northern Europe</v>
          </cell>
          <cell r="Z26" t="str">
            <v>Not Required</v>
          </cell>
          <cell r="AA26" t="str">
            <v>Northern Europe</v>
          </cell>
          <cell r="AB26">
            <v>0</v>
          </cell>
          <cell r="AC26">
            <v>0</v>
          </cell>
          <cell r="AD26" t="str">
            <v>Logical</v>
          </cell>
          <cell r="AE26" t="str">
            <v>M713 HAM1</v>
          </cell>
          <cell r="AF26" t="str">
            <v>M713 SOU1</v>
          </cell>
          <cell r="AG26" t="str">
            <v>N/A</v>
          </cell>
          <cell r="AI26">
            <v>1</v>
          </cell>
          <cell r="AJ26" t="str">
            <v>2 to 17 Years 364 days (Polar Faretable : 17 Child)</v>
          </cell>
          <cell r="AK26" t="str">
            <v>6 Months to 1 Year 364 days (Polar Faretable : 1 Infant)</v>
          </cell>
          <cell r="AL26" t="str">
            <v>I</v>
          </cell>
          <cell r="AM26"/>
          <cell r="AN26" t="str">
            <v>n/a</v>
          </cell>
          <cell r="AO26" t="str">
            <v>Wednesday 1pm 2nd April 2025</v>
          </cell>
          <cell r="AP26" t="str">
            <v>Thursday 1pm 3rd April 2025</v>
          </cell>
          <cell r="AQ26" t="str">
            <v>Y</v>
          </cell>
          <cell r="AR26" t="str">
            <v>Y</v>
          </cell>
          <cell r="AS26" t="str">
            <v>Y</v>
          </cell>
          <cell r="AT26" t="str">
            <v>Y</v>
          </cell>
          <cell r="AU26" t="str">
            <v>Y</v>
          </cell>
          <cell r="AV26" t="str">
            <v>Y</v>
          </cell>
          <cell r="AW26" t="str">
            <v>Y</v>
          </cell>
          <cell r="AX26" t="str">
            <v>Y</v>
          </cell>
          <cell r="AY26" t="str">
            <v>Y</v>
          </cell>
          <cell r="AZ26" t="str">
            <v>Y</v>
          </cell>
          <cell r="BB26" t="str">
            <v>Y</v>
          </cell>
          <cell r="BD26" t="str">
            <v>Y</v>
          </cell>
          <cell r="BF26" t="str">
            <v>Unbundled</v>
          </cell>
          <cell r="BG26">
            <v>46542</v>
          </cell>
          <cell r="BH26">
            <v>46545</v>
          </cell>
          <cell r="BI26">
            <v>3</v>
          </cell>
          <cell r="BJ26" t="str">
            <v>Pre Cruise: Transfer / Post Cruise: None</v>
          </cell>
          <cell r="BK26"/>
          <cell r="BL26" t="str">
            <v>Unbundled</v>
          </cell>
          <cell r="BM26">
            <v>46542</v>
          </cell>
          <cell r="BN26">
            <v>46545</v>
          </cell>
          <cell r="BO26">
            <v>3</v>
          </cell>
          <cell r="BP26" t="str">
            <v>Pre Cruise: None / Post Cruise: Transfer</v>
          </cell>
          <cell r="BR26"/>
          <cell r="BT26"/>
          <cell r="BU26"/>
          <cell r="BV26"/>
          <cell r="BX26"/>
          <cell r="CA26" t="str">
            <v>Pre Cruise: Transfer</v>
          </cell>
          <cell r="CB26" t="str">
            <v>Post Cruise: None</v>
          </cell>
          <cell r="CC26"/>
          <cell r="CD26" t="str">
            <v>Pre Cruise: None</v>
          </cell>
          <cell r="CE26" t="str">
            <v>Post Cruise: Transfer</v>
          </cell>
        </row>
        <row r="27">
          <cell r="F27" t="str">
            <v>M713B</v>
          </cell>
          <cell r="G27" t="str">
            <v>SOU1</v>
          </cell>
          <cell r="H27" t="str">
            <v>NYC1</v>
          </cell>
          <cell r="I27" t="str">
            <v>SOU1 - NYC1</v>
          </cell>
          <cell r="J27">
            <v>46545</v>
          </cell>
          <cell r="K27">
            <v>46545</v>
          </cell>
          <cell r="L27">
            <v>46552</v>
          </cell>
          <cell r="M27">
            <v>46552</v>
          </cell>
          <cell r="N27">
            <v>7</v>
          </cell>
          <cell r="O27" t="str">
            <v>EQ</v>
          </cell>
          <cell r="P27" t="str">
            <v>Transatlantic West</v>
          </cell>
          <cell r="Q27" t="str">
            <v>EQS</v>
          </cell>
          <cell r="R27" t="str">
            <v>EQS401</v>
          </cell>
          <cell r="S27" t="str">
            <v>Westbound Transatlantic Crossing</v>
          </cell>
          <cell r="T27" t="str">
            <v>SUMMER</v>
          </cell>
          <cell r="U27" t="str">
            <v>M621B</v>
          </cell>
          <cell r="V27" t="str">
            <v>Not Required</v>
          </cell>
          <cell r="W27" t="str">
            <v>Transatlantic</v>
          </cell>
          <cell r="X27" t="str">
            <v>Transatlantic West</v>
          </cell>
          <cell r="Y27" t="str">
            <v>Transatlantic</v>
          </cell>
          <cell r="Z27" t="str">
            <v>Not Required</v>
          </cell>
          <cell r="AA27" t="str">
            <v>Transatlantic</v>
          </cell>
          <cell r="AB27">
            <v>0</v>
          </cell>
          <cell r="AC27">
            <v>0</v>
          </cell>
          <cell r="AD27" t="str">
            <v>Logical</v>
          </cell>
          <cell r="AE27" t="str">
            <v>M713 SOU1</v>
          </cell>
          <cell r="AF27" t="str">
            <v>M713 NYC1</v>
          </cell>
          <cell r="AG27" t="str">
            <v>N/A</v>
          </cell>
          <cell r="AI27">
            <v>1</v>
          </cell>
          <cell r="AJ27" t="str">
            <v>2 to 17 Years 364 days (Polar Faretable : 17 Child)</v>
          </cell>
          <cell r="AK27" t="str">
            <v>12 Months to 1 Year 364 days (Polar Faretable : 1 Infant)</v>
          </cell>
          <cell r="AL27" t="str">
            <v>C</v>
          </cell>
          <cell r="AM27"/>
          <cell r="AN27" t="str">
            <v>n/a</v>
          </cell>
          <cell r="AO27" t="str">
            <v>Wednesday 1pm 2nd April 2025</v>
          </cell>
          <cell r="AP27" t="str">
            <v>Thursday 1pm 3rd April 2025</v>
          </cell>
          <cell r="AQ27" t="str">
            <v>Y</v>
          </cell>
          <cell r="AR27" t="str">
            <v>Y</v>
          </cell>
          <cell r="AS27" t="str">
            <v>Y</v>
          </cell>
          <cell r="AT27" t="str">
            <v>Y</v>
          </cell>
          <cell r="AU27" t="str">
            <v>Y</v>
          </cell>
          <cell r="AV27" t="str">
            <v>Y</v>
          </cell>
          <cell r="AW27" t="str">
            <v>Y</v>
          </cell>
          <cell r="AX27" t="str">
            <v>Y</v>
          </cell>
          <cell r="AY27" t="str">
            <v>Y</v>
          </cell>
          <cell r="AZ27" t="str">
            <v>Y</v>
          </cell>
          <cell r="BB27" t="str">
            <v>Y</v>
          </cell>
          <cell r="BD27" t="str">
            <v>Y</v>
          </cell>
          <cell r="BF27" t="str">
            <v>Unbundled</v>
          </cell>
          <cell r="BG27">
            <v>46545</v>
          </cell>
          <cell r="BH27">
            <v>46553</v>
          </cell>
          <cell r="BI27">
            <v>8</v>
          </cell>
          <cell r="BJ27" t="str">
            <v>Pre Cruise: None / Post Cruise: Transfer</v>
          </cell>
          <cell r="BK27"/>
          <cell r="BL27" t="str">
            <v>Unbundled</v>
          </cell>
          <cell r="BM27">
            <v>46545</v>
          </cell>
          <cell r="BN27">
            <v>46553</v>
          </cell>
          <cell r="BO27">
            <v>8</v>
          </cell>
          <cell r="BP27" t="str">
            <v>Pre Cruise: Transfer / Post Cruise: Transfer</v>
          </cell>
          <cell r="BR27"/>
          <cell r="BT27"/>
          <cell r="BU27"/>
          <cell r="BV27"/>
          <cell r="BX27"/>
          <cell r="CA27" t="str">
            <v>Pre Cruise: None</v>
          </cell>
          <cell r="CB27" t="str">
            <v>Post Cruise: Transfer</v>
          </cell>
          <cell r="CC27"/>
          <cell r="CD27" t="str">
            <v>Pre Cruise: Transfer</v>
          </cell>
          <cell r="CE27" t="str">
            <v>Post Cruise: Transfer</v>
          </cell>
        </row>
        <row r="28">
          <cell r="F28" t="str">
            <v>M713C</v>
          </cell>
          <cell r="G28" t="str">
            <v>SOU1</v>
          </cell>
          <cell r="H28" t="str">
            <v>SOU2</v>
          </cell>
          <cell r="I28" t="str">
            <v>SOU1 - SOU2</v>
          </cell>
          <cell r="J28">
            <v>46545</v>
          </cell>
          <cell r="K28">
            <v>46545</v>
          </cell>
          <cell r="L28">
            <v>46559</v>
          </cell>
          <cell r="M28">
            <v>46559</v>
          </cell>
          <cell r="N28">
            <v>14</v>
          </cell>
          <cell r="O28" t="str">
            <v>ET</v>
          </cell>
          <cell r="P28" t="str">
            <v>Roundtrip Transatlantic</v>
          </cell>
          <cell r="Q28" t="str">
            <v>ETS</v>
          </cell>
          <cell r="R28" t="str">
            <v>ETS401</v>
          </cell>
          <cell r="S28" t="str">
            <v>Roundtrip Transatlantic Crossing</v>
          </cell>
          <cell r="T28" t="str">
            <v>SUMMER</v>
          </cell>
          <cell r="U28" t="str">
            <v>M621C</v>
          </cell>
          <cell r="V28" t="str">
            <v>Not Required</v>
          </cell>
          <cell r="W28" t="str">
            <v>Transatlantic</v>
          </cell>
          <cell r="X28" t="str">
            <v>Transatlantic Round Trip</v>
          </cell>
          <cell r="Y28" t="str">
            <v>Transatlantic</v>
          </cell>
          <cell r="Z28" t="str">
            <v>Not Required</v>
          </cell>
          <cell r="AA28" t="str">
            <v>Transatlantic</v>
          </cell>
          <cell r="AB28">
            <v>0</v>
          </cell>
          <cell r="AC28">
            <v>0</v>
          </cell>
          <cell r="AD28" t="str">
            <v>Logical</v>
          </cell>
          <cell r="AE28" t="str">
            <v>M713 SOU1</v>
          </cell>
          <cell r="AF28" t="str">
            <v>M714 SOU1</v>
          </cell>
          <cell r="AG28" t="str">
            <v>N/A</v>
          </cell>
          <cell r="AI28">
            <v>1</v>
          </cell>
          <cell r="AJ28" t="str">
            <v>2 to 17 Years 364 days (Polar Faretable : 17 Child)</v>
          </cell>
          <cell r="AK28" t="str">
            <v>12 Months to 1 Year 364 days (Polar Faretable : 1 Infant)</v>
          </cell>
          <cell r="AL28" t="str">
            <v>I</v>
          </cell>
          <cell r="AM28"/>
          <cell r="AN28" t="str">
            <v>n/a</v>
          </cell>
          <cell r="AO28" t="str">
            <v>Wednesday 1pm 2nd April 2025</v>
          </cell>
          <cell r="AP28" t="str">
            <v>Thursday 1pm 3rd April 2025</v>
          </cell>
          <cell r="AQ28" t="str">
            <v>Y</v>
          </cell>
          <cell r="AR28" t="str">
            <v>Y</v>
          </cell>
          <cell r="AS28" t="str">
            <v>Y</v>
          </cell>
          <cell r="AT28" t="str">
            <v>Y</v>
          </cell>
          <cell r="AU28" t="str">
            <v>Y</v>
          </cell>
          <cell r="AV28" t="str">
            <v>Y</v>
          </cell>
          <cell r="AW28" t="str">
            <v>Y</v>
          </cell>
          <cell r="AX28" t="str">
            <v>Y</v>
          </cell>
          <cell r="AY28" t="str">
            <v>Y</v>
          </cell>
          <cell r="AZ28" t="str">
            <v>Y</v>
          </cell>
          <cell r="BB28" t="str">
            <v>Y</v>
          </cell>
          <cell r="BD28" t="str">
            <v>N</v>
          </cell>
          <cell r="BF28" t="str">
            <v>Unbundled</v>
          </cell>
          <cell r="BG28">
            <v>46545</v>
          </cell>
          <cell r="BH28">
            <v>46559</v>
          </cell>
          <cell r="BI28">
            <v>14</v>
          </cell>
          <cell r="BJ28" t="str">
            <v>Pre Cruise: None / Post Cruise: None</v>
          </cell>
          <cell r="BK28"/>
          <cell r="BL28" t="str">
            <v>Unbundled</v>
          </cell>
          <cell r="BM28">
            <v>46545</v>
          </cell>
          <cell r="BN28">
            <v>46559</v>
          </cell>
          <cell r="BO28">
            <v>14</v>
          </cell>
          <cell r="BP28" t="str">
            <v>Pre Cruise: Transfer / Post Cruise: Transfer</v>
          </cell>
          <cell r="BR28"/>
          <cell r="BT28"/>
          <cell r="BU28"/>
          <cell r="BV28"/>
          <cell r="BX28"/>
          <cell r="CA28" t="str">
            <v>Pre Cruise: None</v>
          </cell>
          <cell r="CB28" t="str">
            <v>Post Cruise: None</v>
          </cell>
          <cell r="CC28"/>
          <cell r="CD28" t="str">
            <v>Pre Cruise: Transfer</v>
          </cell>
          <cell r="CE28" t="str">
            <v>Post Cruise: Transfer</v>
          </cell>
        </row>
        <row r="29">
          <cell r="F29" t="str">
            <v>M714</v>
          </cell>
          <cell r="G29" t="str">
            <v>NYC1</v>
          </cell>
          <cell r="H29" t="str">
            <v>SOU1</v>
          </cell>
          <cell r="I29" t="str">
            <v>NYC1 - SOU1</v>
          </cell>
          <cell r="J29">
            <v>46552</v>
          </cell>
          <cell r="K29">
            <v>46552</v>
          </cell>
          <cell r="L29">
            <v>46559</v>
          </cell>
          <cell r="M29">
            <v>46559</v>
          </cell>
          <cell r="N29">
            <v>7</v>
          </cell>
          <cell r="O29" t="str">
            <v>EV</v>
          </cell>
          <cell r="P29" t="str">
            <v>Transatlantic East</v>
          </cell>
          <cell r="Q29" t="str">
            <v>EVS</v>
          </cell>
          <cell r="R29" t="str">
            <v>EVF400</v>
          </cell>
          <cell r="S29" t="str">
            <v>Eastbound Transatlantic Crossing</v>
          </cell>
          <cell r="T29" t="str">
            <v>SUMMER</v>
          </cell>
          <cell r="U29" t="str">
            <v>M611T</v>
          </cell>
          <cell r="V29" t="str">
            <v>Not Required</v>
          </cell>
          <cell r="W29" t="str">
            <v>Transatlantic</v>
          </cell>
          <cell r="X29" t="str">
            <v>Transatlantic East</v>
          </cell>
          <cell r="Y29" t="str">
            <v>Transatlantic</v>
          </cell>
          <cell r="Z29" t="str">
            <v>Not Required</v>
          </cell>
          <cell r="AA29" t="str">
            <v>Transatlantic</v>
          </cell>
          <cell r="AB29">
            <v>2685</v>
          </cell>
          <cell r="AC29">
            <v>18795</v>
          </cell>
          <cell r="AD29" t="str">
            <v>Physical</v>
          </cell>
          <cell r="AE29" t="str">
            <v/>
          </cell>
          <cell r="AF29" t="str">
            <v/>
          </cell>
          <cell r="AG29" t="str">
            <v>N/A</v>
          </cell>
          <cell r="AI29">
            <v>1</v>
          </cell>
          <cell r="AJ29" t="str">
            <v>2 to 17 Years 364 days (Polar Faretable : 17 Child)</v>
          </cell>
          <cell r="AK29" t="str">
            <v>12 Months to 1 Year 364 days (Polar Faretable : 1 Infant)</v>
          </cell>
          <cell r="AL29" t="str">
            <v>C</v>
          </cell>
          <cell r="AM29"/>
          <cell r="AN29" t="str">
            <v>n/a</v>
          </cell>
          <cell r="AO29" t="str">
            <v>Wednesday 1pm 2nd April 2025</v>
          </cell>
          <cell r="AP29" t="str">
            <v>Thursday 1pm 3rd April 2025</v>
          </cell>
          <cell r="AQ29" t="str">
            <v>Y</v>
          </cell>
          <cell r="AR29" t="str">
            <v>Y</v>
          </cell>
          <cell r="AS29" t="str">
            <v>Y</v>
          </cell>
          <cell r="AT29" t="str">
            <v>Y</v>
          </cell>
          <cell r="AU29" t="str">
            <v>Y</v>
          </cell>
          <cell r="AV29" t="str">
            <v>Y</v>
          </cell>
          <cell r="AW29" t="str">
            <v>Y</v>
          </cell>
          <cell r="AX29" t="str">
            <v>Y</v>
          </cell>
          <cell r="AY29" t="str">
            <v>Y</v>
          </cell>
          <cell r="AZ29" t="str">
            <v>Y</v>
          </cell>
          <cell r="BB29" t="str">
            <v>Y</v>
          </cell>
          <cell r="BD29" t="str">
            <v>Y</v>
          </cell>
          <cell r="BF29" t="str">
            <v>Unbundled</v>
          </cell>
          <cell r="BG29">
            <v>46552</v>
          </cell>
          <cell r="BH29">
            <v>46559</v>
          </cell>
          <cell r="BI29">
            <v>7</v>
          </cell>
          <cell r="BJ29" t="str">
            <v>Pre Cruise: Transfer / Post Cruise: None</v>
          </cell>
          <cell r="BK29"/>
          <cell r="BL29" t="str">
            <v>Unbundled</v>
          </cell>
          <cell r="BM29">
            <v>46552</v>
          </cell>
          <cell r="BN29">
            <v>46559</v>
          </cell>
          <cell r="BO29">
            <v>7</v>
          </cell>
          <cell r="BP29" t="str">
            <v>Pre Cruise: Transfer / Post Cruise: Transfer</v>
          </cell>
          <cell r="BR29"/>
          <cell r="BT29"/>
          <cell r="BU29"/>
          <cell r="BV29"/>
          <cell r="BX29"/>
          <cell r="CA29" t="str">
            <v>Pre Cruise: Transfer</v>
          </cell>
          <cell r="CB29" t="str">
            <v>Post Cruise: None</v>
          </cell>
          <cell r="CC29"/>
          <cell r="CD29" t="str">
            <v>Pre Cruise: Transfer</v>
          </cell>
          <cell r="CE29" t="str">
            <v>Post Cruise: Transfer</v>
          </cell>
        </row>
        <row r="30">
          <cell r="F30" t="str">
            <v>M714A</v>
          </cell>
          <cell r="G30" t="str">
            <v>NYC1</v>
          </cell>
          <cell r="H30" t="str">
            <v>NYC2</v>
          </cell>
          <cell r="I30" t="str">
            <v>NYC1 - NYC2</v>
          </cell>
          <cell r="J30">
            <v>46552</v>
          </cell>
          <cell r="K30">
            <v>46552</v>
          </cell>
          <cell r="L30">
            <v>46570</v>
          </cell>
          <cell r="M30">
            <v>46570</v>
          </cell>
          <cell r="N30">
            <v>18</v>
          </cell>
          <cell r="O30" t="str">
            <v>ET</v>
          </cell>
          <cell r="P30" t="str">
            <v>Roundtrip Transatlantic</v>
          </cell>
          <cell r="Q30" t="str">
            <v>ETS</v>
          </cell>
          <cell r="R30" t="str">
            <v>ETS401</v>
          </cell>
          <cell r="S30" t="str">
            <v>Roundtrip Transatlantic Crossing</v>
          </cell>
          <cell r="T30" t="str">
            <v>SUMMER</v>
          </cell>
          <cell r="U30" t="str">
            <v>M611F</v>
          </cell>
          <cell r="V30" t="str">
            <v>Not Required</v>
          </cell>
          <cell r="W30" t="str">
            <v>Transatlantic</v>
          </cell>
          <cell r="X30" t="str">
            <v>Transatlantic Round Trip</v>
          </cell>
          <cell r="Y30" t="str">
            <v>Transatlantic</v>
          </cell>
          <cell r="Z30" t="str">
            <v>Not Required</v>
          </cell>
          <cell r="AA30" t="str">
            <v>Transatlantic</v>
          </cell>
          <cell r="AB30">
            <v>0</v>
          </cell>
          <cell r="AC30">
            <v>0</v>
          </cell>
          <cell r="AD30" t="str">
            <v>Logical</v>
          </cell>
          <cell r="AE30" t="str">
            <v>M714 NYC1</v>
          </cell>
          <cell r="AF30" t="str">
            <v>M716 NYC1</v>
          </cell>
          <cell r="AG30" t="str">
            <v>N/A</v>
          </cell>
          <cell r="AI30">
            <v>1</v>
          </cell>
          <cell r="AJ30" t="str">
            <v>2 to 17 Years 364 days (Polar Faretable : 17 Child)</v>
          </cell>
          <cell r="AK30" t="str">
            <v>12 Months to 1 Year 364 days (Polar Faretable : 1 Infant)</v>
          </cell>
          <cell r="AL30" t="str">
            <v>C</v>
          </cell>
          <cell r="AM30"/>
          <cell r="AN30" t="str">
            <v>n/a</v>
          </cell>
          <cell r="AO30" t="str">
            <v>Wednesday 1pm 2nd April 2025</v>
          </cell>
          <cell r="AP30" t="str">
            <v>Thursday 1pm 3rd April 2025</v>
          </cell>
          <cell r="AQ30" t="str">
            <v>Y</v>
          </cell>
          <cell r="AR30" t="str">
            <v>Y</v>
          </cell>
          <cell r="AS30" t="str">
            <v>Y</v>
          </cell>
          <cell r="AT30" t="str">
            <v>Y</v>
          </cell>
          <cell r="AU30" t="str">
            <v>Y</v>
          </cell>
          <cell r="AV30" t="str">
            <v>Y</v>
          </cell>
          <cell r="AW30" t="str">
            <v>Y</v>
          </cell>
          <cell r="AX30" t="str">
            <v>Y</v>
          </cell>
          <cell r="AY30" t="str">
            <v>Y</v>
          </cell>
          <cell r="AZ30" t="str">
            <v>Y</v>
          </cell>
          <cell r="BB30" t="str">
            <v>Y</v>
          </cell>
          <cell r="BD30" t="str">
            <v>Y</v>
          </cell>
          <cell r="BF30" t="str">
            <v>Unbundled</v>
          </cell>
          <cell r="BG30">
            <v>46552</v>
          </cell>
          <cell r="BH30">
            <v>46571</v>
          </cell>
          <cell r="BI30">
            <v>19</v>
          </cell>
          <cell r="BJ30" t="str">
            <v>Pre Cruise: Transfer / Post Cruise: Transfer</v>
          </cell>
          <cell r="BK30"/>
          <cell r="BL30" t="str">
            <v>Unbundled</v>
          </cell>
          <cell r="BM30">
            <v>46552</v>
          </cell>
          <cell r="BN30">
            <v>46571</v>
          </cell>
          <cell r="BO30">
            <v>19</v>
          </cell>
          <cell r="BP30" t="str">
            <v>Pre Cruise: Transfer / Post Cruise: Transfer</v>
          </cell>
          <cell r="BR30"/>
          <cell r="BT30"/>
          <cell r="BU30"/>
          <cell r="BV30"/>
          <cell r="BX30"/>
          <cell r="CA30" t="str">
            <v>Pre Cruise: Transfer</v>
          </cell>
          <cell r="CB30" t="str">
            <v>Post Cruise: Transfer</v>
          </cell>
          <cell r="CC30"/>
          <cell r="CD30" t="str">
            <v>Pre Cruise: Transfer</v>
          </cell>
          <cell r="CE30" t="str">
            <v>Post Cruise: Transfer</v>
          </cell>
        </row>
        <row r="31">
          <cell r="F31" t="str">
            <v>M715</v>
          </cell>
          <cell r="G31" t="str">
            <v>SOU1</v>
          </cell>
          <cell r="H31" t="str">
            <v>SOU2</v>
          </cell>
          <cell r="I31" t="str">
            <v>SOU1 - SOU2</v>
          </cell>
          <cell r="J31">
            <v>46559</v>
          </cell>
          <cell r="K31">
            <v>46559</v>
          </cell>
          <cell r="L31">
            <v>46562</v>
          </cell>
          <cell r="M31">
            <v>46562</v>
          </cell>
          <cell r="N31">
            <v>3</v>
          </cell>
          <cell r="O31" t="str">
            <v>EP</v>
          </cell>
          <cell r="P31" t="str">
            <v>Western Europe</v>
          </cell>
          <cell r="Q31" t="str">
            <v>EPS</v>
          </cell>
          <cell r="R31" t="str">
            <v>EPS472</v>
          </cell>
          <cell r="S31" t="str">
            <v>Short Break to Zeebrugge</v>
          </cell>
          <cell r="T31" t="str">
            <v>SUMMER</v>
          </cell>
          <cell r="U31" t="str">
            <v>M611R</v>
          </cell>
          <cell r="V31" t="str">
            <v>Not Required</v>
          </cell>
          <cell r="W31" t="str">
            <v>Europe</v>
          </cell>
          <cell r="X31" t="str">
            <v>Short Break (Round Trip)</v>
          </cell>
          <cell r="Y31" t="str">
            <v>Northern Europe</v>
          </cell>
          <cell r="Z31" t="str">
            <v>Not Required</v>
          </cell>
          <cell r="AA31" t="str">
            <v>Northern Europe</v>
          </cell>
          <cell r="AB31">
            <v>2685</v>
          </cell>
          <cell r="AC31">
            <v>8055</v>
          </cell>
          <cell r="AD31" t="str">
            <v>Physical</v>
          </cell>
          <cell r="AE31" t="str">
            <v/>
          </cell>
          <cell r="AF31" t="str">
            <v/>
          </cell>
          <cell r="AG31" t="str">
            <v>N/A</v>
          </cell>
          <cell r="AI31">
            <v>1</v>
          </cell>
          <cell r="AJ31" t="str">
            <v>2 to 17 Years 364 days (Polar Faretable : 17 Child)</v>
          </cell>
          <cell r="AK31" t="str">
            <v>6 Months to 1 Year 364 days (Polar Faretable : 1 Infant)</v>
          </cell>
          <cell r="AL31" t="str">
            <v>I</v>
          </cell>
          <cell r="AM31"/>
          <cell r="AN31" t="str">
            <v>n/a</v>
          </cell>
          <cell r="AO31" t="str">
            <v>Wednesday 1pm 2nd April 2025</v>
          </cell>
          <cell r="AP31" t="str">
            <v>Thursday 1pm 3rd April 2025</v>
          </cell>
          <cell r="AQ31" t="str">
            <v>Y</v>
          </cell>
          <cell r="AR31" t="str">
            <v>Y</v>
          </cell>
          <cell r="AS31" t="str">
            <v>Y</v>
          </cell>
          <cell r="AT31" t="str">
            <v>Y</v>
          </cell>
          <cell r="AU31" t="str">
            <v>Y</v>
          </cell>
          <cell r="AV31" t="str">
            <v>Y</v>
          </cell>
          <cell r="AW31" t="str">
            <v>Y</v>
          </cell>
          <cell r="AX31" t="str">
            <v>Y</v>
          </cell>
          <cell r="AY31" t="str">
            <v>Y</v>
          </cell>
          <cell r="AZ31" t="str">
            <v>Y</v>
          </cell>
          <cell r="BB31" t="str">
            <v>Y</v>
          </cell>
          <cell r="BD31" t="str">
            <v>N</v>
          </cell>
          <cell r="BF31" t="str">
            <v>Unbundled</v>
          </cell>
          <cell r="BG31">
            <v>46559</v>
          </cell>
          <cell r="BH31">
            <v>46562</v>
          </cell>
          <cell r="BI31">
            <v>3</v>
          </cell>
          <cell r="BJ31" t="str">
            <v>Pre Cruise: None / Post Cruise: None</v>
          </cell>
          <cell r="BK31"/>
          <cell r="BL31" t="str">
            <v>Unbundled</v>
          </cell>
          <cell r="BM31">
            <v>46559</v>
          </cell>
          <cell r="BN31">
            <v>46562</v>
          </cell>
          <cell r="BO31">
            <v>3</v>
          </cell>
          <cell r="BP31" t="str">
            <v>Pre Cruise: Transfer / Post Cruise: Transfer</v>
          </cell>
          <cell r="BR31"/>
          <cell r="BT31"/>
          <cell r="BU31"/>
          <cell r="BV31"/>
          <cell r="BX31"/>
          <cell r="CA31" t="str">
            <v>Pre Cruise: None</v>
          </cell>
          <cell r="CB31" t="str">
            <v>Post Cruise: None</v>
          </cell>
          <cell r="CC31"/>
          <cell r="CD31" t="str">
            <v>Pre Cruise: Transfer</v>
          </cell>
          <cell r="CE31" t="str">
            <v>Post Cruise: Transfer</v>
          </cell>
        </row>
        <row r="32">
          <cell r="F32" t="str">
            <v>M716</v>
          </cell>
          <cell r="G32" t="str">
            <v>SOU1</v>
          </cell>
          <cell r="H32" t="str">
            <v>NYC1</v>
          </cell>
          <cell r="I32" t="str">
            <v>SOU1 - NYC1</v>
          </cell>
          <cell r="J32">
            <v>46562</v>
          </cell>
          <cell r="K32">
            <v>46562</v>
          </cell>
          <cell r="L32">
            <v>46570</v>
          </cell>
          <cell r="M32">
            <v>46570</v>
          </cell>
          <cell r="N32">
            <v>8</v>
          </cell>
          <cell r="O32" t="str">
            <v>EQ</v>
          </cell>
          <cell r="P32" t="str">
            <v>Transatlantic West</v>
          </cell>
          <cell r="Q32" t="str">
            <v>EQS</v>
          </cell>
          <cell r="R32" t="str">
            <v>EQS401</v>
          </cell>
          <cell r="S32" t="str">
            <v>Westbound Transatlantic Crossing</v>
          </cell>
          <cell r="T32" t="str">
            <v>SUMMER</v>
          </cell>
          <cell r="U32" t="str">
            <v>M609</v>
          </cell>
          <cell r="V32" t="str">
            <v>Not Required</v>
          </cell>
          <cell r="W32" t="str">
            <v>Transatlantic</v>
          </cell>
          <cell r="X32" t="str">
            <v>Transatlantic West</v>
          </cell>
          <cell r="Y32" t="str">
            <v>Transatlantic</v>
          </cell>
          <cell r="Z32" t="str">
            <v>Not Required</v>
          </cell>
          <cell r="AA32" t="str">
            <v>Transatlantic</v>
          </cell>
          <cell r="AB32">
            <v>2685</v>
          </cell>
          <cell r="AC32">
            <v>21480</v>
          </cell>
          <cell r="AD32" t="str">
            <v>Physical</v>
          </cell>
          <cell r="AE32" t="str">
            <v/>
          </cell>
          <cell r="AF32" t="str">
            <v/>
          </cell>
          <cell r="AG32" t="str">
            <v>N/A</v>
          </cell>
          <cell r="AI32">
            <v>1</v>
          </cell>
          <cell r="AJ32" t="str">
            <v>2 to 17 Years 364 days (Polar Faretable : 17 Child)</v>
          </cell>
          <cell r="AK32" t="str">
            <v>12 Months to 1 Year 364 days (Polar Faretable : 1 Infant)</v>
          </cell>
          <cell r="AL32" t="str">
            <v>C</v>
          </cell>
          <cell r="AM32"/>
          <cell r="AN32" t="str">
            <v>n/a</v>
          </cell>
          <cell r="AO32" t="str">
            <v>Wednesday 1pm 2nd April 2025</v>
          </cell>
          <cell r="AP32" t="str">
            <v>Thursday 1pm 3rd April 2025</v>
          </cell>
          <cell r="AQ32" t="str">
            <v>Y</v>
          </cell>
          <cell r="AR32" t="str">
            <v>Y</v>
          </cell>
          <cell r="AS32" t="str">
            <v>Y</v>
          </cell>
          <cell r="AT32" t="str">
            <v>Y</v>
          </cell>
          <cell r="AU32" t="str">
            <v>Y</v>
          </cell>
          <cell r="AV32" t="str">
            <v>Y</v>
          </cell>
          <cell r="AW32" t="str">
            <v>Y</v>
          </cell>
          <cell r="AX32" t="str">
            <v>Y</v>
          </cell>
          <cell r="AY32" t="str">
            <v>Y</v>
          </cell>
          <cell r="AZ32" t="str">
            <v>Y</v>
          </cell>
          <cell r="BB32" t="str">
            <v>Y</v>
          </cell>
          <cell r="BD32" t="str">
            <v>Y</v>
          </cell>
          <cell r="BF32" t="str">
            <v>Unbundled</v>
          </cell>
          <cell r="BG32">
            <v>46562</v>
          </cell>
          <cell r="BH32">
            <v>46571</v>
          </cell>
          <cell r="BI32">
            <v>9</v>
          </cell>
          <cell r="BJ32" t="str">
            <v>Pre Cruise: None / Post Cruise: Transfer</v>
          </cell>
          <cell r="BK32"/>
          <cell r="BL32" t="str">
            <v>Unbundled</v>
          </cell>
          <cell r="BM32">
            <v>46562</v>
          </cell>
          <cell r="BN32">
            <v>46571</v>
          </cell>
          <cell r="BO32">
            <v>9</v>
          </cell>
          <cell r="BP32" t="str">
            <v>Pre Cruise: Transfer / Post Cruise: Transfer</v>
          </cell>
          <cell r="BR32"/>
          <cell r="BT32"/>
          <cell r="BU32"/>
          <cell r="BV32"/>
          <cell r="BX32"/>
          <cell r="CA32" t="str">
            <v>Pre Cruise: None</v>
          </cell>
          <cell r="CB32" t="str">
            <v>Post Cruise: Transfer</v>
          </cell>
          <cell r="CC32"/>
          <cell r="CD32" t="str">
            <v>Pre Cruise: Transfer</v>
          </cell>
          <cell r="CE32" t="str">
            <v>Post Cruise: Transfer</v>
          </cell>
        </row>
        <row r="33">
          <cell r="F33" t="str">
            <v>M716A</v>
          </cell>
          <cell r="G33" t="str">
            <v>SOU1</v>
          </cell>
          <cell r="H33" t="str">
            <v>LEH1</v>
          </cell>
          <cell r="I33" t="str">
            <v>SOU1 - LEH1</v>
          </cell>
          <cell r="J33">
            <v>46562</v>
          </cell>
          <cell r="K33">
            <v>46562</v>
          </cell>
          <cell r="L33">
            <v>46563</v>
          </cell>
          <cell r="M33">
            <v>46563</v>
          </cell>
          <cell r="N33">
            <v>1</v>
          </cell>
          <cell r="O33" t="str">
            <v>EO</v>
          </cell>
          <cell r="P33" t="str">
            <v>Western Europe Sampler</v>
          </cell>
          <cell r="Q33" t="str">
            <v>EOS</v>
          </cell>
          <cell r="R33" t="str">
            <v>EOS413</v>
          </cell>
          <cell r="S33" t="str">
            <v>Southampton to Le Havre</v>
          </cell>
          <cell r="T33" t="str">
            <v>SUMMER</v>
          </cell>
          <cell r="U33" t="str">
            <v>M609A</v>
          </cell>
          <cell r="V33" t="str">
            <v>Not Required</v>
          </cell>
          <cell r="W33" t="str">
            <v>Europe</v>
          </cell>
          <cell r="X33" t="str">
            <v>Short Break (Open Jaw)</v>
          </cell>
          <cell r="Y33" t="str">
            <v>Western Europe</v>
          </cell>
          <cell r="Z33" t="str">
            <v>Not Required</v>
          </cell>
          <cell r="AA33" t="str">
            <v>Western Europe</v>
          </cell>
          <cell r="AB33">
            <v>0</v>
          </cell>
          <cell r="AC33">
            <v>0</v>
          </cell>
          <cell r="AD33" t="str">
            <v>Logical</v>
          </cell>
          <cell r="AE33" t="str">
            <v>M716 SOU1</v>
          </cell>
          <cell r="AF33" t="str">
            <v>M716 LEH1</v>
          </cell>
          <cell r="AG33" t="str">
            <v>N/A</v>
          </cell>
          <cell r="AI33">
            <v>1</v>
          </cell>
          <cell r="AJ33" t="str">
            <v>2 to 17 Years 364 days (Polar Faretable : 17 Child)</v>
          </cell>
          <cell r="AK33" t="str">
            <v>6 Months to 1 Year 364 days (Polar Faretable : 1 Infant)</v>
          </cell>
          <cell r="AL33" t="str">
            <v>I</v>
          </cell>
          <cell r="AM33"/>
          <cell r="AN33" t="str">
            <v>n/a</v>
          </cell>
          <cell r="AO33" t="str">
            <v>Wednesday 1pm 2nd April 2025</v>
          </cell>
          <cell r="AP33" t="str">
            <v>Thursday 1pm 3rd April 2025</v>
          </cell>
          <cell r="AQ33" t="str">
            <v>Y</v>
          </cell>
          <cell r="AR33" t="str">
            <v>N</v>
          </cell>
          <cell r="AS33" t="str">
            <v>N</v>
          </cell>
          <cell r="AT33" t="str">
            <v>N</v>
          </cell>
          <cell r="AU33" t="str">
            <v>N</v>
          </cell>
          <cell r="AV33" t="str">
            <v>N</v>
          </cell>
          <cell r="AW33" t="str">
            <v>N</v>
          </cell>
          <cell r="AX33" t="str">
            <v>N</v>
          </cell>
          <cell r="AY33" t="str">
            <v>N</v>
          </cell>
          <cell r="AZ33" t="str">
            <v>N</v>
          </cell>
          <cell r="BB33" t="str">
            <v/>
          </cell>
          <cell r="BD33" t="str">
            <v>Y</v>
          </cell>
          <cell r="BF33" t="str">
            <v>Unbundled</v>
          </cell>
          <cell r="BG33">
            <v>46562</v>
          </cell>
          <cell r="BH33">
            <v>46563</v>
          </cell>
          <cell r="BI33">
            <v>1</v>
          </cell>
          <cell r="BJ33" t="str">
            <v>Pre Cruise: None / Post Cruise: None</v>
          </cell>
          <cell r="BK33"/>
          <cell r="BL33" t="str">
            <v>Unbundled</v>
          </cell>
          <cell r="BM33">
            <v>46562</v>
          </cell>
          <cell r="BN33">
            <v>46563</v>
          </cell>
          <cell r="BO33">
            <v>1</v>
          </cell>
          <cell r="BP33" t="str">
            <v>Pre Cruise: Transfer / Post Cruise: None</v>
          </cell>
          <cell r="BR33"/>
          <cell r="BT33"/>
          <cell r="BU33"/>
          <cell r="BV33"/>
          <cell r="BX33"/>
          <cell r="CA33" t="str">
            <v>Pre Cruise: None</v>
          </cell>
          <cell r="CB33" t="str">
            <v>Post Cruise: None</v>
          </cell>
          <cell r="CC33"/>
          <cell r="CD33" t="str">
            <v>Pre Cruise: Transfer</v>
          </cell>
          <cell r="CE33" t="str">
            <v>Post Cruise: None</v>
          </cell>
        </row>
        <row r="34">
          <cell r="F34" t="str">
            <v>M716B</v>
          </cell>
          <cell r="G34" t="str">
            <v>SOU1</v>
          </cell>
          <cell r="H34" t="str">
            <v>NYC2</v>
          </cell>
          <cell r="I34" t="str">
            <v>SOU1 - NYC2</v>
          </cell>
          <cell r="J34">
            <v>46562</v>
          </cell>
          <cell r="K34">
            <v>46562</v>
          </cell>
          <cell r="L34">
            <v>46577</v>
          </cell>
          <cell r="M34">
            <v>46577</v>
          </cell>
          <cell r="N34">
            <v>15</v>
          </cell>
          <cell r="O34" t="str">
            <v>NN</v>
          </cell>
          <cell r="P34" t="str">
            <v>Canada New England</v>
          </cell>
          <cell r="Q34" t="str">
            <v>NNS</v>
          </cell>
          <cell r="R34" t="str">
            <v>NNS425</v>
          </cell>
          <cell r="S34" t="str">
            <v>Transatlantic Crossing, New England and Canada</v>
          </cell>
          <cell r="T34" t="str">
            <v>SUMMER</v>
          </cell>
          <cell r="U34" t="str">
            <v>M613A</v>
          </cell>
          <cell r="V34" t="str">
            <v>Not Required</v>
          </cell>
          <cell r="W34" t="str">
            <v>Canada</v>
          </cell>
          <cell r="X34" t="str">
            <v>Canada / New England</v>
          </cell>
          <cell r="Y34" t="str">
            <v>USA &amp; Canada</v>
          </cell>
          <cell r="Z34" t="str">
            <v>Not Required</v>
          </cell>
          <cell r="AA34" t="str">
            <v>Canada/New England</v>
          </cell>
          <cell r="AB34">
            <v>0</v>
          </cell>
          <cell r="AC34">
            <v>0</v>
          </cell>
          <cell r="AD34" t="str">
            <v>Logical</v>
          </cell>
          <cell r="AE34" t="str">
            <v>M716 SOU1</v>
          </cell>
          <cell r="AF34" t="str">
            <v>M717 NYC2</v>
          </cell>
          <cell r="AG34" t="str">
            <v>N/A</v>
          </cell>
          <cell r="AI34">
            <v>1</v>
          </cell>
          <cell r="AJ34" t="str">
            <v>2 to 17 Years 364 days (Polar Faretable : 17 Child)</v>
          </cell>
          <cell r="AK34" t="str">
            <v>12 Months to 1 Year 364 days (Polar Faretable : 1 Infant)</v>
          </cell>
          <cell r="AL34" t="str">
            <v>C</v>
          </cell>
          <cell r="AM34"/>
          <cell r="AN34" t="str">
            <v>n/a</v>
          </cell>
          <cell r="AO34" t="str">
            <v>Wednesday 1pm 2nd April 2025</v>
          </cell>
          <cell r="AP34" t="str">
            <v>Thursday 1pm 3rd April 2025</v>
          </cell>
          <cell r="AQ34" t="str">
            <v>Y</v>
          </cell>
          <cell r="AR34" t="str">
            <v>Y</v>
          </cell>
          <cell r="AS34" t="str">
            <v>Y</v>
          </cell>
          <cell r="AT34" t="str">
            <v>Y</v>
          </cell>
          <cell r="AU34" t="str">
            <v>Y</v>
          </cell>
          <cell r="AV34" t="str">
            <v>Y</v>
          </cell>
          <cell r="AW34" t="str">
            <v>Y</v>
          </cell>
          <cell r="AX34" t="str">
            <v>Y</v>
          </cell>
          <cell r="AY34" t="str">
            <v>Y</v>
          </cell>
          <cell r="AZ34" t="str">
            <v>Y</v>
          </cell>
          <cell r="BB34" t="str">
            <v>Y</v>
          </cell>
          <cell r="BD34" t="str">
            <v>Y</v>
          </cell>
          <cell r="BF34" t="str">
            <v>Unbundled</v>
          </cell>
          <cell r="BG34">
            <v>46562</v>
          </cell>
          <cell r="BH34">
            <v>46578</v>
          </cell>
          <cell r="BI34">
            <v>16</v>
          </cell>
          <cell r="BJ34" t="str">
            <v>Pre Cruise: None / Post Cruise: Transfer</v>
          </cell>
          <cell r="BK34"/>
          <cell r="BL34" t="str">
            <v>Unbundled</v>
          </cell>
          <cell r="BM34">
            <v>46562</v>
          </cell>
          <cell r="BN34">
            <v>46578</v>
          </cell>
          <cell r="BO34">
            <v>16</v>
          </cell>
          <cell r="BP34" t="str">
            <v>Pre Cruise: Transfer / Post Cruise: Transfer</v>
          </cell>
          <cell r="BR34"/>
          <cell r="BT34"/>
          <cell r="BU34"/>
          <cell r="BV34"/>
          <cell r="BX34"/>
          <cell r="CA34" t="str">
            <v>Pre Cruise: None</v>
          </cell>
          <cell r="CB34" t="str">
            <v>Post Cruise: Transfer</v>
          </cell>
          <cell r="CC34"/>
          <cell r="CD34" t="str">
            <v>Pre Cruise: Transfer</v>
          </cell>
          <cell r="CE34" t="str">
            <v>Post Cruise: Transfer</v>
          </cell>
        </row>
        <row r="35">
          <cell r="F35" t="str">
            <v>M716C</v>
          </cell>
          <cell r="G35" t="str">
            <v>SOU1</v>
          </cell>
          <cell r="H35" t="str">
            <v>SOU2</v>
          </cell>
          <cell r="I35" t="str">
            <v>SOU1 - SOU2</v>
          </cell>
          <cell r="J35">
            <v>46562</v>
          </cell>
          <cell r="K35">
            <v>46562</v>
          </cell>
          <cell r="L35">
            <v>46584</v>
          </cell>
          <cell r="M35">
            <v>46584</v>
          </cell>
          <cell r="N35">
            <v>22</v>
          </cell>
          <cell r="O35" t="str">
            <v>NN</v>
          </cell>
          <cell r="P35" t="str">
            <v>Canada New England</v>
          </cell>
          <cell r="Q35" t="str">
            <v>NNS</v>
          </cell>
          <cell r="R35" t="str">
            <v>NNS425</v>
          </cell>
          <cell r="S35" t="str">
            <v>Transatlantic Crossing, New England and Canada</v>
          </cell>
          <cell r="T35" t="str">
            <v>SUMMER</v>
          </cell>
          <cell r="U35" t="str">
            <v>M613B</v>
          </cell>
          <cell r="V35" t="str">
            <v>Not Required</v>
          </cell>
          <cell r="W35" t="str">
            <v>Canada</v>
          </cell>
          <cell r="X35" t="str">
            <v>Canada / New England</v>
          </cell>
          <cell r="Y35" t="str">
            <v>USA &amp; Canada</v>
          </cell>
          <cell r="Z35" t="str">
            <v>Not Required</v>
          </cell>
          <cell r="AA35" t="str">
            <v>Canada/New England</v>
          </cell>
          <cell r="AB35">
            <v>0</v>
          </cell>
          <cell r="AC35">
            <v>0</v>
          </cell>
          <cell r="AD35" t="str">
            <v>Logical</v>
          </cell>
          <cell r="AE35" t="str">
            <v>M716 SOU1</v>
          </cell>
          <cell r="AF35" t="str">
            <v>M718 SOU1</v>
          </cell>
          <cell r="AG35" t="str">
            <v>N/A</v>
          </cell>
          <cell r="AI35">
            <v>1</v>
          </cell>
          <cell r="AJ35" t="str">
            <v>2 to 17 Years 364 days (Polar Faretable : 17 Child)</v>
          </cell>
          <cell r="AK35" t="str">
            <v>12 Months to 1 Year 364 days (Polar Faretable : 1 Infant)</v>
          </cell>
          <cell r="AL35" t="str">
            <v>C</v>
          </cell>
          <cell r="AM35"/>
          <cell r="AN35" t="str">
            <v>n/a</v>
          </cell>
          <cell r="AO35" t="str">
            <v>Wednesday 1pm 2nd April 2025</v>
          </cell>
          <cell r="AP35" t="str">
            <v>Thursday 1pm 3rd April 2025</v>
          </cell>
          <cell r="AQ35" t="str">
            <v>Y</v>
          </cell>
          <cell r="AR35" t="str">
            <v>Y</v>
          </cell>
          <cell r="AS35" t="str">
            <v>Y</v>
          </cell>
          <cell r="AT35" t="str">
            <v>Y</v>
          </cell>
          <cell r="AU35" t="str">
            <v>Y</v>
          </cell>
          <cell r="AV35" t="str">
            <v>Y</v>
          </cell>
          <cell r="AW35" t="str">
            <v>Y</v>
          </cell>
          <cell r="AX35" t="str">
            <v>Y</v>
          </cell>
          <cell r="AY35" t="str">
            <v>Y</v>
          </cell>
          <cell r="AZ35" t="str">
            <v>Y</v>
          </cell>
          <cell r="BB35" t="str">
            <v>Y</v>
          </cell>
          <cell r="BD35" t="str">
            <v>N</v>
          </cell>
          <cell r="BF35" t="str">
            <v>Unbundled</v>
          </cell>
          <cell r="BG35">
            <v>46562</v>
          </cell>
          <cell r="BH35">
            <v>46584</v>
          </cell>
          <cell r="BI35">
            <v>22</v>
          </cell>
          <cell r="BJ35" t="str">
            <v>Pre Cruise: None / Post Cruise: None</v>
          </cell>
          <cell r="BK35"/>
          <cell r="BL35" t="str">
            <v>Unbundled</v>
          </cell>
          <cell r="BM35">
            <v>46562</v>
          </cell>
          <cell r="BN35">
            <v>46584</v>
          </cell>
          <cell r="BO35">
            <v>22</v>
          </cell>
          <cell r="BP35" t="str">
            <v>Pre Cruise: Transfer / Post Cruise: Transfer</v>
          </cell>
          <cell r="BR35"/>
          <cell r="BT35"/>
          <cell r="BU35"/>
          <cell r="BV35"/>
          <cell r="BX35"/>
          <cell r="CA35" t="str">
            <v>Pre Cruise: None</v>
          </cell>
          <cell r="CB35" t="str">
            <v>Post Cruise: None</v>
          </cell>
          <cell r="CC35"/>
          <cell r="CD35" t="str">
            <v>Pre Cruise: Transfer</v>
          </cell>
          <cell r="CE35" t="str">
            <v>Post Cruise: Transfer</v>
          </cell>
        </row>
        <row r="36">
          <cell r="F36" t="str">
            <v>M716D</v>
          </cell>
          <cell r="G36" t="str">
            <v>LEH1</v>
          </cell>
          <cell r="H36" t="str">
            <v>NYC1</v>
          </cell>
          <cell r="I36" t="str">
            <v>LEH1 - NYC1</v>
          </cell>
          <cell r="J36">
            <v>46563</v>
          </cell>
          <cell r="K36">
            <v>46563</v>
          </cell>
          <cell r="L36">
            <v>46570</v>
          </cell>
          <cell r="M36">
            <v>46570</v>
          </cell>
          <cell r="N36">
            <v>7</v>
          </cell>
          <cell r="O36" t="str">
            <v>EQ</v>
          </cell>
          <cell r="P36" t="str">
            <v>Transatlantic West</v>
          </cell>
          <cell r="Q36" t="str">
            <v>EQS</v>
          </cell>
          <cell r="R36" t="str">
            <v>EQS401</v>
          </cell>
          <cell r="S36" t="str">
            <v>Westbound Transatlantic Crossing</v>
          </cell>
          <cell r="T36" t="str">
            <v>SUMMER</v>
          </cell>
          <cell r="U36" t="str">
            <v>M609C</v>
          </cell>
          <cell r="V36" t="str">
            <v>Not Required</v>
          </cell>
          <cell r="W36" t="str">
            <v>Transatlantic</v>
          </cell>
          <cell r="X36" t="str">
            <v>Transatlantic West</v>
          </cell>
          <cell r="Y36" t="str">
            <v>Transatlantic</v>
          </cell>
          <cell r="Z36" t="str">
            <v>Not Required</v>
          </cell>
          <cell r="AA36" t="str">
            <v>Transatlantic</v>
          </cell>
          <cell r="AB36">
            <v>0</v>
          </cell>
          <cell r="AC36">
            <v>0</v>
          </cell>
          <cell r="AD36" t="str">
            <v>Logical</v>
          </cell>
          <cell r="AE36" t="str">
            <v>M716 LEH1</v>
          </cell>
          <cell r="AF36" t="str">
            <v>M716 NYC1</v>
          </cell>
          <cell r="AG36" t="str">
            <v>N/A</v>
          </cell>
          <cell r="AI36">
            <v>1</v>
          </cell>
          <cell r="AJ36" t="str">
            <v>2 to 17 Years 364 days (Polar Faretable : 17 Child)</v>
          </cell>
          <cell r="AK36" t="str">
            <v>12 Months to 1 Year 364 days (Polar Faretable : 1 Infant)</v>
          </cell>
          <cell r="AL36" t="str">
            <v>C</v>
          </cell>
          <cell r="AM36"/>
          <cell r="AN36" t="str">
            <v>n/a</v>
          </cell>
          <cell r="AO36" t="str">
            <v>Wednesday 1pm 2nd April 2025</v>
          </cell>
          <cell r="AP36" t="str">
            <v>Thursday 1pm 3rd April 2025</v>
          </cell>
          <cell r="AQ36" t="str">
            <v>Y</v>
          </cell>
          <cell r="AR36" t="str">
            <v>Y</v>
          </cell>
          <cell r="AS36" t="str">
            <v>Y</v>
          </cell>
          <cell r="AT36" t="str">
            <v>Y</v>
          </cell>
          <cell r="AU36" t="str">
            <v>Y</v>
          </cell>
          <cell r="AV36" t="str">
            <v>Y</v>
          </cell>
          <cell r="AW36" t="str">
            <v>Y</v>
          </cell>
          <cell r="AX36" t="str">
            <v>Y</v>
          </cell>
          <cell r="AY36" t="str">
            <v>Y</v>
          </cell>
          <cell r="AZ36" t="str">
            <v>Y</v>
          </cell>
          <cell r="BB36" t="str">
            <v>Y</v>
          </cell>
          <cell r="BD36" t="str">
            <v>Y</v>
          </cell>
          <cell r="BF36" t="str">
            <v>Unbundled</v>
          </cell>
          <cell r="BG36">
            <v>46563</v>
          </cell>
          <cell r="BH36">
            <v>46571</v>
          </cell>
          <cell r="BI36">
            <v>8</v>
          </cell>
          <cell r="BJ36" t="str">
            <v>Pre Cruise: None / Post Cruise: Transfer</v>
          </cell>
          <cell r="BK36"/>
          <cell r="BL36" t="str">
            <v>Unbundled</v>
          </cell>
          <cell r="BM36">
            <v>46563</v>
          </cell>
          <cell r="BN36">
            <v>46571</v>
          </cell>
          <cell r="BO36">
            <v>8</v>
          </cell>
          <cell r="BP36" t="str">
            <v>Pre Cruise: None / Post Cruise: Transfer</v>
          </cell>
          <cell r="BR36"/>
          <cell r="BT36"/>
          <cell r="BU36"/>
          <cell r="BV36"/>
          <cell r="BX36"/>
          <cell r="CA36" t="str">
            <v>Pre Cruise: None</v>
          </cell>
          <cell r="CB36" t="str">
            <v>Post Cruise: Transfer</v>
          </cell>
          <cell r="CC36"/>
          <cell r="CD36" t="str">
            <v>Pre Cruise: None</v>
          </cell>
          <cell r="CE36" t="str">
            <v>Post Cruise: Transfer</v>
          </cell>
        </row>
        <row r="37">
          <cell r="F37" t="str">
            <v>M717</v>
          </cell>
          <cell r="G37" t="str">
            <v>NYC1</v>
          </cell>
          <cell r="H37" t="str">
            <v>NYC2</v>
          </cell>
          <cell r="I37" t="str">
            <v>NYC1 - NYC2</v>
          </cell>
          <cell r="J37">
            <v>46570</v>
          </cell>
          <cell r="K37">
            <v>46570</v>
          </cell>
          <cell r="L37">
            <v>46577</v>
          </cell>
          <cell r="M37">
            <v>46577</v>
          </cell>
          <cell r="N37">
            <v>7</v>
          </cell>
          <cell r="O37" t="str">
            <v>NN</v>
          </cell>
          <cell r="P37" t="str">
            <v>Canada New England</v>
          </cell>
          <cell r="Q37" t="str">
            <v>NNS</v>
          </cell>
          <cell r="R37" t="str">
            <v>NNS424</v>
          </cell>
          <cell r="S37" t="str">
            <v>Independence day Celebration</v>
          </cell>
          <cell r="T37" t="str">
            <v>SUMMER</v>
          </cell>
          <cell r="U37" t="str">
            <v>M614</v>
          </cell>
          <cell r="V37" t="str">
            <v>Not Required</v>
          </cell>
          <cell r="W37" t="str">
            <v>Canada</v>
          </cell>
          <cell r="X37" t="str">
            <v>Canada / New England</v>
          </cell>
          <cell r="Y37" t="str">
            <v>USA &amp; Canada</v>
          </cell>
          <cell r="Z37" t="str">
            <v>Not Required</v>
          </cell>
          <cell r="AA37" t="str">
            <v>Canada/New England</v>
          </cell>
          <cell r="AB37">
            <v>2685</v>
          </cell>
          <cell r="AC37">
            <v>18795</v>
          </cell>
          <cell r="AD37" t="str">
            <v>Physical</v>
          </cell>
          <cell r="AE37" t="str">
            <v/>
          </cell>
          <cell r="AF37" t="str">
            <v/>
          </cell>
          <cell r="AG37" t="str">
            <v>N/A</v>
          </cell>
          <cell r="AI37">
            <v>1</v>
          </cell>
          <cell r="AJ37" t="str">
            <v>2 to 17 Years 364 days (Polar Faretable : 17 Child)</v>
          </cell>
          <cell r="AK37" t="str">
            <v>6 Months to 1 Year 364 days (Polar Faretable : 1 Infant)</v>
          </cell>
          <cell r="AL37" t="str">
            <v>D</v>
          </cell>
          <cell r="AM37"/>
          <cell r="AN37" t="str">
            <v>n/a</v>
          </cell>
          <cell r="AO37" t="str">
            <v>Wednesday 1pm 2nd April 2025</v>
          </cell>
          <cell r="AP37" t="str">
            <v>Thursday 1pm 3rd April 2025</v>
          </cell>
          <cell r="AQ37" t="str">
            <v>Y</v>
          </cell>
          <cell r="AR37" t="str">
            <v>Y</v>
          </cell>
          <cell r="AS37" t="str">
            <v>Y</v>
          </cell>
          <cell r="AT37" t="str">
            <v>Y</v>
          </cell>
          <cell r="AU37" t="str">
            <v>Y</v>
          </cell>
          <cell r="AV37" t="str">
            <v>Y</v>
          </cell>
          <cell r="AW37" t="str">
            <v>Y</v>
          </cell>
          <cell r="AX37" t="str">
            <v>Y</v>
          </cell>
          <cell r="AY37" t="str">
            <v>Y</v>
          </cell>
          <cell r="AZ37" t="str">
            <v>Y</v>
          </cell>
          <cell r="BB37" t="str">
            <v>Y</v>
          </cell>
          <cell r="BD37" t="str">
            <v>Y</v>
          </cell>
          <cell r="BF37" t="str">
            <v>Unbundled</v>
          </cell>
          <cell r="BG37">
            <v>46570</v>
          </cell>
          <cell r="BH37">
            <v>46578</v>
          </cell>
          <cell r="BI37">
            <v>8</v>
          </cell>
          <cell r="BJ37" t="str">
            <v>Pre Cruise: Transfer / Post Cruise: Transfer</v>
          </cell>
          <cell r="BK37"/>
          <cell r="BL37" t="str">
            <v>Unbundled</v>
          </cell>
          <cell r="BM37">
            <v>46570</v>
          </cell>
          <cell r="BN37">
            <v>46578</v>
          </cell>
          <cell r="BO37">
            <v>8</v>
          </cell>
          <cell r="BP37" t="str">
            <v>Pre Cruise: Transfer / Post Cruise: Transfer</v>
          </cell>
          <cell r="BR37"/>
          <cell r="BT37"/>
          <cell r="BU37"/>
          <cell r="BV37"/>
          <cell r="BX37"/>
          <cell r="CA37" t="str">
            <v>Pre Cruise: Transfer</v>
          </cell>
          <cell r="CB37" t="str">
            <v>Post Cruise: Transfer</v>
          </cell>
          <cell r="CC37"/>
          <cell r="CD37" t="str">
            <v>Pre Cruise: Transfer</v>
          </cell>
          <cell r="CE37" t="str">
            <v>Post Cruise: Transfer</v>
          </cell>
        </row>
        <row r="38">
          <cell r="F38" t="str">
            <v>M717A</v>
          </cell>
          <cell r="G38" t="str">
            <v>NYC1</v>
          </cell>
          <cell r="H38" t="str">
            <v>SOU1</v>
          </cell>
          <cell r="I38" t="str">
            <v>NYC1 - SOU1</v>
          </cell>
          <cell r="J38">
            <v>46570</v>
          </cell>
          <cell r="K38">
            <v>46570</v>
          </cell>
          <cell r="L38">
            <v>46584</v>
          </cell>
          <cell r="M38">
            <v>46584</v>
          </cell>
          <cell r="N38">
            <v>14</v>
          </cell>
          <cell r="O38" t="str">
            <v>NN</v>
          </cell>
          <cell r="P38" t="str">
            <v>Canada New England</v>
          </cell>
          <cell r="Q38" t="str">
            <v>NNS</v>
          </cell>
          <cell r="R38" t="str">
            <v>NNS424</v>
          </cell>
          <cell r="S38" t="str">
            <v>Independence day Celebration</v>
          </cell>
          <cell r="T38" t="str">
            <v>SUMMER</v>
          </cell>
          <cell r="U38" t="str">
            <v>M614A</v>
          </cell>
          <cell r="V38" t="str">
            <v>Not Required</v>
          </cell>
          <cell r="W38" t="str">
            <v>Canada</v>
          </cell>
          <cell r="X38" t="str">
            <v>Canada / New England</v>
          </cell>
          <cell r="Y38" t="str">
            <v>USA &amp; Canada</v>
          </cell>
          <cell r="Z38" t="str">
            <v>Not Required</v>
          </cell>
          <cell r="AA38" t="str">
            <v>Canada/New England</v>
          </cell>
          <cell r="AB38">
            <v>0</v>
          </cell>
          <cell r="AC38">
            <v>0</v>
          </cell>
          <cell r="AD38" t="str">
            <v>Logical</v>
          </cell>
          <cell r="AE38" t="str">
            <v>M717 NYC1</v>
          </cell>
          <cell r="AF38" t="str">
            <v>M718 SOU1</v>
          </cell>
          <cell r="AG38" t="str">
            <v>N/A</v>
          </cell>
          <cell r="AI38">
            <v>1</v>
          </cell>
          <cell r="AJ38" t="str">
            <v>2 to 17 Years 364 days (Polar Faretable : 17 Child)</v>
          </cell>
          <cell r="AK38" t="str">
            <v>12 Months to 1 Year 364 days (Polar Faretable : 1 Infant)</v>
          </cell>
          <cell r="AL38" t="str">
            <v>C</v>
          </cell>
          <cell r="AM38"/>
          <cell r="AN38" t="str">
            <v>n/a</v>
          </cell>
          <cell r="AO38" t="str">
            <v>Wednesday 1pm 2nd April 2025</v>
          </cell>
          <cell r="AP38" t="str">
            <v>Thursday 1pm 3rd April 2025</v>
          </cell>
          <cell r="AQ38" t="str">
            <v>Y</v>
          </cell>
          <cell r="AR38" t="str">
            <v>Y</v>
          </cell>
          <cell r="AS38" t="str">
            <v>Y</v>
          </cell>
          <cell r="AT38" t="str">
            <v>Y</v>
          </cell>
          <cell r="AU38" t="str">
            <v>Y</v>
          </cell>
          <cell r="AV38" t="str">
            <v>Y</v>
          </cell>
          <cell r="AW38" t="str">
            <v>Y</v>
          </cell>
          <cell r="AX38" t="str">
            <v>Y</v>
          </cell>
          <cell r="AY38" t="str">
            <v>Y</v>
          </cell>
          <cell r="AZ38" t="str">
            <v>Y</v>
          </cell>
          <cell r="BB38" t="str">
            <v>Y</v>
          </cell>
          <cell r="BD38" t="str">
            <v>Y</v>
          </cell>
          <cell r="BF38" t="str">
            <v>Unbundled</v>
          </cell>
          <cell r="BG38">
            <v>46570</v>
          </cell>
          <cell r="BH38">
            <v>46584</v>
          </cell>
          <cell r="BI38">
            <v>14</v>
          </cell>
          <cell r="BJ38" t="str">
            <v>Pre Cruise: Transfer / Post Cruise: None</v>
          </cell>
          <cell r="BK38"/>
          <cell r="BL38" t="str">
            <v>Unbundled</v>
          </cell>
          <cell r="BM38">
            <v>46570</v>
          </cell>
          <cell r="BN38">
            <v>46584</v>
          </cell>
          <cell r="BO38">
            <v>14</v>
          </cell>
          <cell r="BP38" t="str">
            <v>Pre Cruise: Transfer / Post Cruise: Transfer</v>
          </cell>
          <cell r="BR38"/>
          <cell r="BT38"/>
          <cell r="BU38"/>
          <cell r="BV38"/>
          <cell r="BX38"/>
          <cell r="CA38" t="str">
            <v>Pre Cruise: Transfer</v>
          </cell>
          <cell r="CB38" t="str">
            <v>Post Cruise: None</v>
          </cell>
          <cell r="CC38"/>
          <cell r="CD38" t="str">
            <v>Pre Cruise: Transfer</v>
          </cell>
          <cell r="CE38" t="str">
            <v>Post Cruise: Transfer</v>
          </cell>
        </row>
        <row r="39">
          <cell r="F39" t="str">
            <v>M718</v>
          </cell>
          <cell r="G39" t="str">
            <v>NYC1</v>
          </cell>
          <cell r="H39" t="str">
            <v>SOU1</v>
          </cell>
          <cell r="I39" t="str">
            <v>NYC1 - SOU1</v>
          </cell>
          <cell r="J39">
            <v>46577</v>
          </cell>
          <cell r="K39">
            <v>46577</v>
          </cell>
          <cell r="L39">
            <v>46584</v>
          </cell>
          <cell r="M39">
            <v>46584</v>
          </cell>
          <cell r="N39">
            <v>7</v>
          </cell>
          <cell r="O39" t="str">
            <v>EV</v>
          </cell>
          <cell r="P39" t="str">
            <v>Transatlantic East</v>
          </cell>
          <cell r="Q39" t="str">
            <v>EVS</v>
          </cell>
          <cell r="R39" t="str">
            <v>EVF400</v>
          </cell>
          <cell r="S39" t="str">
            <v>Eastbound Transatlantic Crossing</v>
          </cell>
          <cell r="T39" t="str">
            <v>SUMMER</v>
          </cell>
          <cell r="U39" t="str">
            <v>M617</v>
          </cell>
          <cell r="V39" t="str">
            <v>Not Required</v>
          </cell>
          <cell r="W39" t="str">
            <v>Transatlantic</v>
          </cell>
          <cell r="X39" t="str">
            <v>Transatlantic East</v>
          </cell>
          <cell r="Y39" t="str">
            <v>Transatlantic</v>
          </cell>
          <cell r="Z39" t="str">
            <v>Not Required</v>
          </cell>
          <cell r="AA39" t="str">
            <v>Transatlantic</v>
          </cell>
          <cell r="AB39">
            <v>2685</v>
          </cell>
          <cell r="AC39">
            <v>18795</v>
          </cell>
          <cell r="AD39" t="str">
            <v>Physical</v>
          </cell>
          <cell r="AE39" t="str">
            <v/>
          </cell>
          <cell r="AF39" t="str">
            <v/>
          </cell>
          <cell r="AG39" t="str">
            <v>N/A</v>
          </cell>
          <cell r="AI39">
            <v>1</v>
          </cell>
          <cell r="AJ39" t="str">
            <v>2 to 17 Years 364 days (Polar Faretable : 17 Child)</v>
          </cell>
          <cell r="AK39" t="str">
            <v>12 Months to 1 Year 364 days (Polar Faretable : 1 Infant)</v>
          </cell>
          <cell r="AL39" t="str">
            <v>C</v>
          </cell>
          <cell r="AM39"/>
          <cell r="AN39" t="str">
            <v>n/a</v>
          </cell>
          <cell r="AO39" t="str">
            <v>Wednesday 1pm 2nd April 2025</v>
          </cell>
          <cell r="AP39" t="str">
            <v>Thursday 1pm 3rd April 2025</v>
          </cell>
          <cell r="AQ39" t="str">
            <v>Y</v>
          </cell>
          <cell r="AR39" t="str">
            <v>Y</v>
          </cell>
          <cell r="AS39" t="str">
            <v>Y</v>
          </cell>
          <cell r="AT39" t="str">
            <v>Y</v>
          </cell>
          <cell r="AU39" t="str">
            <v>Y</v>
          </cell>
          <cell r="AV39" t="str">
            <v>Y</v>
          </cell>
          <cell r="AW39" t="str">
            <v>Y</v>
          </cell>
          <cell r="AX39" t="str">
            <v>Y</v>
          </cell>
          <cell r="AY39" t="str">
            <v>Y</v>
          </cell>
          <cell r="AZ39" t="str">
            <v>Y</v>
          </cell>
          <cell r="BB39" t="str">
            <v>Y</v>
          </cell>
          <cell r="BD39" t="str">
            <v>Y</v>
          </cell>
          <cell r="BF39" t="str">
            <v>Unbundled</v>
          </cell>
          <cell r="BG39">
            <v>46577</v>
          </cell>
          <cell r="BH39">
            <v>46584</v>
          </cell>
          <cell r="BI39">
            <v>7</v>
          </cell>
          <cell r="BJ39" t="str">
            <v>Pre Cruise: Transfer / Post Cruise: None</v>
          </cell>
          <cell r="BK39"/>
          <cell r="BL39" t="str">
            <v>Unbundled</v>
          </cell>
          <cell r="BM39">
            <v>46577</v>
          </cell>
          <cell r="BN39">
            <v>46584</v>
          </cell>
          <cell r="BO39">
            <v>7</v>
          </cell>
          <cell r="BP39" t="str">
            <v>Pre Cruise: Transfer / Post Cruise: Transfer</v>
          </cell>
          <cell r="BR39"/>
          <cell r="BT39"/>
          <cell r="BU39"/>
          <cell r="BV39"/>
          <cell r="BX39"/>
          <cell r="CA39" t="str">
            <v>Pre Cruise: Transfer</v>
          </cell>
          <cell r="CB39" t="str">
            <v>Post Cruise: None</v>
          </cell>
          <cell r="CC39"/>
          <cell r="CD39" t="str">
            <v>Pre Cruise: Transfer</v>
          </cell>
          <cell r="CE39" t="str">
            <v>Post Cruise: Transfer</v>
          </cell>
        </row>
        <row r="40">
          <cell r="F40" t="str">
            <v>M718A</v>
          </cell>
          <cell r="G40" t="str">
            <v>NYC1</v>
          </cell>
          <cell r="H40" t="str">
            <v>NYC2</v>
          </cell>
          <cell r="I40" t="str">
            <v>NYC1 - NYC2</v>
          </cell>
          <cell r="J40">
            <v>46577</v>
          </cell>
          <cell r="K40">
            <v>46577</v>
          </cell>
          <cell r="L40">
            <v>46591</v>
          </cell>
          <cell r="M40">
            <v>46591</v>
          </cell>
          <cell r="N40">
            <v>14</v>
          </cell>
          <cell r="O40" t="str">
            <v>ET</v>
          </cell>
          <cell r="P40" t="str">
            <v>Roundtrip Transatlantic</v>
          </cell>
          <cell r="Q40" t="str">
            <v>ETS</v>
          </cell>
          <cell r="R40" t="str">
            <v>ETS401</v>
          </cell>
          <cell r="S40" t="str">
            <v>Roundtrip Transatlantic Crossing</v>
          </cell>
          <cell r="T40" t="str">
            <v>SUMMER</v>
          </cell>
          <cell r="U40" t="str">
            <v>M622A</v>
          </cell>
          <cell r="V40" t="str">
            <v>Not Required</v>
          </cell>
          <cell r="W40" t="str">
            <v>Transatlantic</v>
          </cell>
          <cell r="X40" t="str">
            <v>Transatlantic Round Trip</v>
          </cell>
          <cell r="Y40" t="str">
            <v>Transatlantic</v>
          </cell>
          <cell r="Z40" t="str">
            <v>Not Required</v>
          </cell>
          <cell r="AA40" t="str">
            <v>Transatlantic</v>
          </cell>
          <cell r="AB40">
            <v>0</v>
          </cell>
          <cell r="AC40">
            <v>0</v>
          </cell>
          <cell r="AD40" t="str">
            <v>Logical</v>
          </cell>
          <cell r="AE40" t="str">
            <v>M718 NYC1</v>
          </cell>
          <cell r="AF40" t="str">
            <v>M719 NYC1</v>
          </cell>
          <cell r="AG40" t="str">
            <v>N/A</v>
          </cell>
          <cell r="AI40">
            <v>1</v>
          </cell>
          <cell r="AJ40" t="str">
            <v>2 to 17 Years 364 days (Polar Faretable : 17 Child)</v>
          </cell>
          <cell r="AK40" t="str">
            <v>12 Months to 1 Year 364 days (Polar Faretable : 1 Infant)</v>
          </cell>
          <cell r="AL40" t="str">
            <v>C</v>
          </cell>
          <cell r="AM40"/>
          <cell r="AN40" t="str">
            <v>n/a</v>
          </cell>
          <cell r="AO40" t="str">
            <v>Wednesday 1pm 2nd April 2025</v>
          </cell>
          <cell r="AP40" t="str">
            <v>Thursday 1pm 3rd April 2025</v>
          </cell>
          <cell r="AQ40" t="str">
            <v>Y</v>
          </cell>
          <cell r="AR40" t="str">
            <v>Y</v>
          </cell>
          <cell r="AS40" t="str">
            <v>Y</v>
          </cell>
          <cell r="AT40" t="str">
            <v>Y</v>
          </cell>
          <cell r="AU40" t="str">
            <v>Y</v>
          </cell>
          <cell r="AV40" t="str">
            <v>Y</v>
          </cell>
          <cell r="AW40" t="str">
            <v>Y</v>
          </cell>
          <cell r="AX40" t="str">
            <v>Y</v>
          </cell>
          <cell r="AY40" t="str">
            <v>Y</v>
          </cell>
          <cell r="AZ40" t="str">
            <v>Y</v>
          </cell>
          <cell r="BB40" t="str">
            <v>Y</v>
          </cell>
          <cell r="BD40" t="str">
            <v>Y</v>
          </cell>
          <cell r="BF40" t="str">
            <v>Unbundled</v>
          </cell>
          <cell r="BG40">
            <v>46577</v>
          </cell>
          <cell r="BH40">
            <v>46592</v>
          </cell>
          <cell r="BI40">
            <v>15</v>
          </cell>
          <cell r="BJ40" t="str">
            <v>Pre Cruise: Transfer / Post Cruise: Transfer</v>
          </cell>
          <cell r="BK40"/>
          <cell r="BL40" t="str">
            <v>Unbundled</v>
          </cell>
          <cell r="BM40">
            <v>46577</v>
          </cell>
          <cell r="BN40">
            <v>46592</v>
          </cell>
          <cell r="BO40">
            <v>15</v>
          </cell>
          <cell r="BP40" t="str">
            <v>Pre Cruise: Transfer / Post Cruise: Transfer</v>
          </cell>
          <cell r="BR40"/>
          <cell r="BT40"/>
          <cell r="BU40"/>
          <cell r="BV40"/>
          <cell r="BX40"/>
          <cell r="CA40" t="str">
            <v>Pre Cruise: Transfer</v>
          </cell>
          <cell r="CB40" t="str">
            <v>Post Cruise: Transfer</v>
          </cell>
          <cell r="CC40"/>
          <cell r="CD40" t="str">
            <v>Pre Cruise: Transfer</v>
          </cell>
          <cell r="CE40" t="str">
            <v>Post Cruise: Transfer</v>
          </cell>
        </row>
        <row r="41">
          <cell r="F41" t="str">
            <v>M719</v>
          </cell>
          <cell r="G41" t="str">
            <v>SOU1</v>
          </cell>
          <cell r="H41" t="str">
            <v>NYC1</v>
          </cell>
          <cell r="I41" t="str">
            <v>SOU1 - NYC1</v>
          </cell>
          <cell r="J41">
            <v>46584</v>
          </cell>
          <cell r="K41">
            <v>46584</v>
          </cell>
          <cell r="L41">
            <v>46591</v>
          </cell>
          <cell r="M41">
            <v>46591</v>
          </cell>
          <cell r="N41">
            <v>7</v>
          </cell>
          <cell r="O41" t="str">
            <v>EQ</v>
          </cell>
          <cell r="P41" t="str">
            <v>Transatlantic West</v>
          </cell>
          <cell r="Q41" t="str">
            <v>EQS</v>
          </cell>
          <cell r="R41" t="str">
            <v>EQS401</v>
          </cell>
          <cell r="S41" t="str">
            <v>Westbound Transatlantic Crossing</v>
          </cell>
          <cell r="T41" t="str">
            <v>SUMMER</v>
          </cell>
          <cell r="U41" t="str">
            <v>M616B</v>
          </cell>
          <cell r="V41" t="str">
            <v>Not Required</v>
          </cell>
          <cell r="W41" t="str">
            <v>Transatlantic</v>
          </cell>
          <cell r="X41" t="str">
            <v>Transatlantic West</v>
          </cell>
          <cell r="Y41" t="str">
            <v>Transatlantic</v>
          </cell>
          <cell r="Z41" t="str">
            <v>Not Required</v>
          </cell>
          <cell r="AA41" t="str">
            <v>Transatlantic</v>
          </cell>
          <cell r="AB41">
            <v>2685</v>
          </cell>
          <cell r="AC41">
            <v>18795</v>
          </cell>
          <cell r="AD41" t="str">
            <v>Physical</v>
          </cell>
          <cell r="AE41" t="str">
            <v/>
          </cell>
          <cell r="AF41" t="str">
            <v/>
          </cell>
          <cell r="AG41" t="str">
            <v>N/A</v>
          </cell>
          <cell r="AI41">
            <v>1</v>
          </cell>
          <cell r="AJ41" t="str">
            <v>2 to 17 Years 364 days (Polar Faretable : 17 Child)</v>
          </cell>
          <cell r="AK41" t="str">
            <v>12 Months to 1 Year 364 days (Polar Faretable : 1 Infant)</v>
          </cell>
          <cell r="AL41" t="str">
            <v>C</v>
          </cell>
          <cell r="AM41"/>
          <cell r="AN41" t="str">
            <v>n/a</v>
          </cell>
          <cell r="AO41" t="str">
            <v>Wednesday 1pm 2nd April 2025</v>
          </cell>
          <cell r="AP41" t="str">
            <v>Thursday 1pm 3rd April 2025</v>
          </cell>
          <cell r="AQ41" t="str">
            <v>Y</v>
          </cell>
          <cell r="AR41" t="str">
            <v>Y</v>
          </cell>
          <cell r="AS41" t="str">
            <v>Y</v>
          </cell>
          <cell r="AT41" t="str">
            <v>Y</v>
          </cell>
          <cell r="AU41" t="str">
            <v>Y</v>
          </cell>
          <cell r="AV41" t="str">
            <v>Y</v>
          </cell>
          <cell r="AW41" t="str">
            <v>Y</v>
          </cell>
          <cell r="AX41" t="str">
            <v>Y</v>
          </cell>
          <cell r="AY41" t="str">
            <v>Y</v>
          </cell>
          <cell r="AZ41" t="str">
            <v>Y</v>
          </cell>
          <cell r="BB41" t="str">
            <v>Y</v>
          </cell>
          <cell r="BD41" t="str">
            <v>Y</v>
          </cell>
          <cell r="BF41" t="str">
            <v>Unbundled</v>
          </cell>
          <cell r="BG41">
            <v>46584</v>
          </cell>
          <cell r="BH41">
            <v>46592</v>
          </cell>
          <cell r="BI41">
            <v>8</v>
          </cell>
          <cell r="BJ41" t="str">
            <v>Pre Cruise: None / Post Cruise: Transfer</v>
          </cell>
          <cell r="BK41"/>
          <cell r="BL41" t="str">
            <v>Unbundled</v>
          </cell>
          <cell r="BM41">
            <v>46584</v>
          </cell>
          <cell r="BN41">
            <v>46592</v>
          </cell>
          <cell r="BO41">
            <v>8</v>
          </cell>
          <cell r="BP41" t="str">
            <v>Pre Cruise: Transfer / Post Cruise: Transfer</v>
          </cell>
          <cell r="BR41"/>
          <cell r="BT41"/>
          <cell r="BU41"/>
          <cell r="BV41"/>
          <cell r="BX41"/>
          <cell r="CA41" t="str">
            <v>Pre Cruise: None</v>
          </cell>
          <cell r="CB41" t="str">
            <v>Post Cruise: Transfer</v>
          </cell>
          <cell r="CC41"/>
          <cell r="CD41" t="str">
            <v>Pre Cruise: Transfer</v>
          </cell>
          <cell r="CE41" t="str">
            <v>Post Cruise: Transfer</v>
          </cell>
        </row>
        <row r="42">
          <cell r="F42" t="str">
            <v>M719A</v>
          </cell>
          <cell r="G42" t="str">
            <v>SOU1</v>
          </cell>
          <cell r="H42" t="str">
            <v>SOU2</v>
          </cell>
          <cell r="I42" t="str">
            <v>SOU1 - SOU2</v>
          </cell>
          <cell r="J42">
            <v>46584</v>
          </cell>
          <cell r="K42">
            <v>46584</v>
          </cell>
          <cell r="L42">
            <v>46598</v>
          </cell>
          <cell r="M42">
            <v>46598</v>
          </cell>
          <cell r="N42">
            <v>14</v>
          </cell>
          <cell r="O42" t="str">
            <v>ET</v>
          </cell>
          <cell r="P42" t="str">
            <v>Roundtrip Transatlantic</v>
          </cell>
          <cell r="Q42" t="str">
            <v>ETS</v>
          </cell>
          <cell r="R42" t="str">
            <v>ETS401</v>
          </cell>
          <cell r="S42" t="str">
            <v>Roundtrip Transatlantic Crossing</v>
          </cell>
          <cell r="T42" t="str">
            <v>SUMMER</v>
          </cell>
          <cell r="U42" t="str">
            <v>M616C</v>
          </cell>
          <cell r="V42" t="str">
            <v>Not Required</v>
          </cell>
          <cell r="W42" t="str">
            <v>Transatlantic</v>
          </cell>
          <cell r="X42" t="str">
            <v>Transatlantic Round Trip</v>
          </cell>
          <cell r="Y42" t="str">
            <v>Transatlantic</v>
          </cell>
          <cell r="Z42" t="str">
            <v>Not Required</v>
          </cell>
          <cell r="AA42" t="str">
            <v>Transatlantic</v>
          </cell>
          <cell r="AB42">
            <v>0</v>
          </cell>
          <cell r="AC42">
            <v>0</v>
          </cell>
          <cell r="AD42" t="str">
            <v>Logical</v>
          </cell>
          <cell r="AE42" t="str">
            <v>M719 SOU1</v>
          </cell>
          <cell r="AF42" t="str">
            <v>M720 SOU1</v>
          </cell>
          <cell r="AG42" t="str">
            <v>N/A</v>
          </cell>
          <cell r="AI42">
            <v>1</v>
          </cell>
          <cell r="AJ42" t="str">
            <v>2 to 17 Years 364 days (Polar Faretable : 17 Child)</v>
          </cell>
          <cell r="AK42" t="str">
            <v>12 Months to 1 Year 364 days (Polar Faretable : 1 Infant)</v>
          </cell>
          <cell r="AL42" t="str">
            <v>I</v>
          </cell>
          <cell r="AM42"/>
          <cell r="AN42" t="str">
            <v>n/a</v>
          </cell>
          <cell r="AO42" t="str">
            <v>Wednesday 1pm 2nd April 2025</v>
          </cell>
          <cell r="AP42" t="str">
            <v>Thursday 1pm 3rd April 2025</v>
          </cell>
          <cell r="AQ42" t="str">
            <v>Y</v>
          </cell>
          <cell r="AR42" t="str">
            <v>Y</v>
          </cell>
          <cell r="AS42" t="str">
            <v>Y</v>
          </cell>
          <cell r="AT42" t="str">
            <v>Y</v>
          </cell>
          <cell r="AU42" t="str">
            <v>Y</v>
          </cell>
          <cell r="AV42" t="str">
            <v>Y</v>
          </cell>
          <cell r="AW42" t="str">
            <v>Y</v>
          </cell>
          <cell r="AX42" t="str">
            <v>Y</v>
          </cell>
          <cell r="AY42" t="str">
            <v>Y</v>
          </cell>
          <cell r="AZ42" t="str">
            <v>Y</v>
          </cell>
          <cell r="BB42" t="str">
            <v>Y</v>
          </cell>
          <cell r="BD42" t="str">
            <v>N</v>
          </cell>
          <cell r="BF42" t="str">
            <v>Unbundled</v>
          </cell>
          <cell r="BG42">
            <v>46584</v>
          </cell>
          <cell r="BH42">
            <v>46598</v>
          </cell>
          <cell r="BI42">
            <v>14</v>
          </cell>
          <cell r="BJ42" t="str">
            <v>Pre Cruise: None / Post Cruise: None</v>
          </cell>
          <cell r="BK42"/>
          <cell r="BL42" t="str">
            <v>Unbundled</v>
          </cell>
          <cell r="BM42">
            <v>46584</v>
          </cell>
          <cell r="BN42">
            <v>46598</v>
          </cell>
          <cell r="BO42">
            <v>14</v>
          </cell>
          <cell r="BP42" t="str">
            <v>Pre Cruise: Transfer / Post Cruise: Transfer</v>
          </cell>
          <cell r="BR42"/>
          <cell r="BT42"/>
          <cell r="BU42"/>
          <cell r="BV42"/>
          <cell r="BX42"/>
          <cell r="CA42" t="str">
            <v>Pre Cruise: None</v>
          </cell>
          <cell r="CB42" t="str">
            <v>Post Cruise: None</v>
          </cell>
          <cell r="CC42"/>
          <cell r="CD42" t="str">
            <v>Pre Cruise: Transfer</v>
          </cell>
          <cell r="CE42" t="str">
            <v>Post Cruise: Transfer</v>
          </cell>
        </row>
        <row r="43">
          <cell r="F43" t="str">
            <v>M720</v>
          </cell>
          <cell r="G43" t="str">
            <v>NYC1</v>
          </cell>
          <cell r="H43" t="str">
            <v>SOU1</v>
          </cell>
          <cell r="I43" t="str">
            <v>NYC1 - SOU1</v>
          </cell>
          <cell r="J43">
            <v>46591</v>
          </cell>
          <cell r="K43">
            <v>46591</v>
          </cell>
          <cell r="L43">
            <v>46598</v>
          </cell>
          <cell r="M43">
            <v>46598</v>
          </cell>
          <cell r="N43">
            <v>7</v>
          </cell>
          <cell r="O43" t="str">
            <v>EV</v>
          </cell>
          <cell r="P43" t="str">
            <v>Transatlantic East</v>
          </cell>
          <cell r="Q43" t="str">
            <v>EVS</v>
          </cell>
          <cell r="R43" t="str">
            <v>EVF400</v>
          </cell>
          <cell r="S43" t="str">
            <v>Eastbound Transatlantic Crossing</v>
          </cell>
          <cell r="T43" t="str">
            <v>SUMMER</v>
          </cell>
          <cell r="U43" t="str">
            <v>M617</v>
          </cell>
          <cell r="V43" t="str">
            <v>Not Required</v>
          </cell>
          <cell r="W43" t="str">
            <v>Transatlantic</v>
          </cell>
          <cell r="X43" t="str">
            <v>Transatlantic East</v>
          </cell>
          <cell r="Y43" t="str">
            <v>Transatlantic</v>
          </cell>
          <cell r="Z43" t="str">
            <v>Not Required</v>
          </cell>
          <cell r="AA43" t="str">
            <v>Transatlantic</v>
          </cell>
          <cell r="AB43">
            <v>2685</v>
          </cell>
          <cell r="AC43">
            <v>18795</v>
          </cell>
          <cell r="AD43" t="str">
            <v>Physical</v>
          </cell>
          <cell r="AE43" t="str">
            <v/>
          </cell>
          <cell r="AF43" t="str">
            <v/>
          </cell>
          <cell r="AG43" t="str">
            <v>N/A</v>
          </cell>
          <cell r="AI43">
            <v>1</v>
          </cell>
          <cell r="AJ43" t="str">
            <v>2 to 17 Years 364 days (Polar Faretable : 17 Child)</v>
          </cell>
          <cell r="AK43" t="str">
            <v>12 Months to 1 Year 364 days (Polar Faretable : 1 Infant)</v>
          </cell>
          <cell r="AL43" t="str">
            <v>C</v>
          </cell>
          <cell r="AM43"/>
          <cell r="AN43" t="str">
            <v>n/a</v>
          </cell>
          <cell r="AO43" t="str">
            <v>Wednesday 1pm 2nd April 2025</v>
          </cell>
          <cell r="AP43" t="str">
            <v>Thursday 1pm 3rd April 2025</v>
          </cell>
          <cell r="AQ43" t="str">
            <v>Y</v>
          </cell>
          <cell r="AR43" t="str">
            <v>Y</v>
          </cell>
          <cell r="AS43" t="str">
            <v>Y</v>
          </cell>
          <cell r="AT43" t="str">
            <v>Y</v>
          </cell>
          <cell r="AU43" t="str">
            <v>Y</v>
          </cell>
          <cell r="AV43" t="str">
            <v>Y</v>
          </cell>
          <cell r="AW43" t="str">
            <v>Y</v>
          </cell>
          <cell r="AX43" t="str">
            <v>Y</v>
          </cell>
          <cell r="AY43" t="str">
            <v>Y</v>
          </cell>
          <cell r="AZ43" t="str">
            <v>Y</v>
          </cell>
          <cell r="BB43" t="str">
            <v>Y</v>
          </cell>
          <cell r="BD43" t="str">
            <v>Y</v>
          </cell>
          <cell r="BF43" t="str">
            <v>Unbundled</v>
          </cell>
          <cell r="BG43">
            <v>46591</v>
          </cell>
          <cell r="BH43">
            <v>46598</v>
          </cell>
          <cell r="BI43">
            <v>7</v>
          </cell>
          <cell r="BJ43" t="str">
            <v>Pre Cruise: Transfer / Post Cruise: None</v>
          </cell>
          <cell r="BK43"/>
          <cell r="BL43" t="str">
            <v>Unbundled</v>
          </cell>
          <cell r="BM43">
            <v>46591</v>
          </cell>
          <cell r="BN43">
            <v>46598</v>
          </cell>
          <cell r="BO43">
            <v>7</v>
          </cell>
          <cell r="BP43" t="str">
            <v>Pre Cruise: Transfer / Post Cruise: Transfer</v>
          </cell>
          <cell r="BR43"/>
          <cell r="BT43"/>
          <cell r="BU43"/>
          <cell r="BV43"/>
          <cell r="BX43"/>
          <cell r="CA43" t="str">
            <v>Pre Cruise: Transfer</v>
          </cell>
          <cell r="CB43" t="str">
            <v>Post Cruise: None</v>
          </cell>
          <cell r="CC43"/>
          <cell r="CD43" t="str">
            <v>Pre Cruise: Transfer</v>
          </cell>
          <cell r="CE43" t="str">
            <v>Post Cruise: Transfer</v>
          </cell>
        </row>
        <row r="44">
          <cell r="F44" t="str">
            <v>M720A</v>
          </cell>
          <cell r="G44" t="str">
            <v>NYC1</v>
          </cell>
          <cell r="H44" t="str">
            <v>NYC2</v>
          </cell>
          <cell r="I44" t="str">
            <v>NYC1 - NYC2</v>
          </cell>
          <cell r="J44">
            <v>46591</v>
          </cell>
          <cell r="K44">
            <v>46591</v>
          </cell>
          <cell r="L44">
            <v>46619</v>
          </cell>
          <cell r="M44">
            <v>46619</v>
          </cell>
          <cell r="N44">
            <v>28</v>
          </cell>
          <cell r="O44" t="str">
            <v>EN</v>
          </cell>
          <cell r="P44" t="str">
            <v>North Cape</v>
          </cell>
          <cell r="Q44" t="str">
            <v>ENS</v>
          </cell>
          <cell r="R44" t="str">
            <v>EFS403</v>
          </cell>
          <cell r="S44" t="str">
            <v>Norwegian Fjords</v>
          </cell>
          <cell r="T44" t="str">
            <v>SUMMER</v>
          </cell>
          <cell r="U44" t="str">
            <v>M534A</v>
          </cell>
          <cell r="V44" t="str">
            <v>Not Required</v>
          </cell>
          <cell r="W44" t="str">
            <v>Europe</v>
          </cell>
          <cell r="X44" t="str">
            <v>North Cape</v>
          </cell>
          <cell r="Y44" t="str">
            <v>Northern Europe</v>
          </cell>
          <cell r="Z44" t="str">
            <v>Not Required</v>
          </cell>
          <cell r="AA44" t="str">
            <v>Northern Europe</v>
          </cell>
          <cell r="AB44">
            <v>0</v>
          </cell>
          <cell r="AC44">
            <v>0</v>
          </cell>
          <cell r="AD44" t="str">
            <v>Logical</v>
          </cell>
          <cell r="AE44" t="str">
            <v>M720 NYC1</v>
          </cell>
          <cell r="AF44" t="str">
            <v>M722 NYC1</v>
          </cell>
          <cell r="AG44" t="str">
            <v>N/A</v>
          </cell>
          <cell r="AI44">
            <v>1</v>
          </cell>
          <cell r="AJ44" t="str">
            <v>2 to 17 Years 364 days (Polar Faretable : 17 Child)</v>
          </cell>
          <cell r="AK44" t="str">
            <v>12 Months to 1 Year 364 days (Polar Faretable : 1 Infant)</v>
          </cell>
          <cell r="AL44" t="str">
            <v>C</v>
          </cell>
          <cell r="AM44"/>
          <cell r="AN44" t="str">
            <v>n/a</v>
          </cell>
          <cell r="AO44" t="str">
            <v>Wednesday 1pm 2nd April 2025</v>
          </cell>
          <cell r="AP44" t="str">
            <v>Thursday 1pm 3rd April 2025</v>
          </cell>
          <cell r="AQ44" t="str">
            <v>Y</v>
          </cell>
          <cell r="AR44" t="str">
            <v>Y</v>
          </cell>
          <cell r="AS44" t="str">
            <v>Y</v>
          </cell>
          <cell r="AT44" t="str">
            <v>Y</v>
          </cell>
          <cell r="AU44" t="str">
            <v>Y</v>
          </cell>
          <cell r="AV44" t="str">
            <v>Y</v>
          </cell>
          <cell r="AW44" t="str">
            <v>Y</v>
          </cell>
          <cell r="AX44" t="str">
            <v>Y</v>
          </cell>
          <cell r="AY44" t="str">
            <v>Y</v>
          </cell>
          <cell r="AZ44" t="str">
            <v>Y</v>
          </cell>
          <cell r="BB44" t="str">
            <v>Y</v>
          </cell>
          <cell r="BD44" t="str">
            <v>Y</v>
          </cell>
          <cell r="BF44" t="str">
            <v>Unbundled</v>
          </cell>
          <cell r="BG44">
            <v>46591</v>
          </cell>
          <cell r="BH44">
            <v>46620</v>
          </cell>
          <cell r="BI44">
            <v>29</v>
          </cell>
          <cell r="BJ44" t="str">
            <v>Pre Cruise: Transfer / Post Cruise: Transfer</v>
          </cell>
          <cell r="BK44"/>
          <cell r="BL44" t="str">
            <v>Unbundled</v>
          </cell>
          <cell r="BM44">
            <v>46591</v>
          </cell>
          <cell r="BN44">
            <v>46620</v>
          </cell>
          <cell r="BO44">
            <v>29</v>
          </cell>
          <cell r="BP44" t="str">
            <v>Pre Cruise: Transfer / Post Cruise: Transfer</v>
          </cell>
          <cell r="BR44"/>
          <cell r="BT44"/>
          <cell r="BU44"/>
          <cell r="BV44"/>
          <cell r="BX44"/>
          <cell r="CA44" t="str">
            <v>Pre Cruise: Transfer</v>
          </cell>
          <cell r="CB44" t="str">
            <v>Post Cruise: Transfer</v>
          </cell>
          <cell r="CC44"/>
          <cell r="CD44" t="str">
            <v>Pre Cruise: Transfer</v>
          </cell>
          <cell r="CE44" t="str">
            <v>Post Cruise: Transfer</v>
          </cell>
        </row>
        <row r="45">
          <cell r="F45" t="str">
            <v>M721</v>
          </cell>
          <cell r="G45" t="str">
            <v>SOU1</v>
          </cell>
          <cell r="H45" t="str">
            <v>SOU2</v>
          </cell>
          <cell r="I45" t="str">
            <v>SOU1 - SOU2</v>
          </cell>
          <cell r="J45">
            <v>46598</v>
          </cell>
          <cell r="K45">
            <v>46598</v>
          </cell>
          <cell r="L45">
            <v>46612</v>
          </cell>
          <cell r="M45">
            <v>46612</v>
          </cell>
          <cell r="N45">
            <v>14</v>
          </cell>
          <cell r="O45" t="str">
            <v>EN</v>
          </cell>
          <cell r="P45" t="str">
            <v>North Cape</v>
          </cell>
          <cell r="Q45" t="str">
            <v>ENS</v>
          </cell>
          <cell r="R45" t="str">
            <v>EFS403</v>
          </cell>
          <cell r="S45" t="str">
            <v>Norwegian Fjords</v>
          </cell>
          <cell r="T45" t="str">
            <v>SUMMER</v>
          </cell>
          <cell r="U45" t="str">
            <v>H616</v>
          </cell>
          <cell r="V45" t="str">
            <v>Not Required</v>
          </cell>
          <cell r="W45" t="str">
            <v>Europe</v>
          </cell>
          <cell r="X45" t="str">
            <v>North Cape</v>
          </cell>
          <cell r="Y45" t="str">
            <v>Northern Europe</v>
          </cell>
          <cell r="Z45" t="str">
            <v>Not Required</v>
          </cell>
          <cell r="AA45" t="str">
            <v>Northern Europe</v>
          </cell>
          <cell r="AB45">
            <v>2685</v>
          </cell>
          <cell r="AC45">
            <v>37590</v>
          </cell>
          <cell r="AD45" t="str">
            <v>Physical</v>
          </cell>
          <cell r="AE45" t="str">
            <v/>
          </cell>
          <cell r="AF45" t="str">
            <v/>
          </cell>
          <cell r="AG45" t="str">
            <v>N/A</v>
          </cell>
          <cell r="AI45">
            <v>1</v>
          </cell>
          <cell r="AJ45" t="str">
            <v>2 to 17 Years 364 days (Polar Faretable : 17 Child)</v>
          </cell>
          <cell r="AK45" t="str">
            <v>6 Months to 1 Year 364 days (Polar Faretable : 1 Infant)</v>
          </cell>
          <cell r="AL45" t="str">
            <v>I</v>
          </cell>
          <cell r="AM45"/>
          <cell r="AN45" t="str">
            <v>n/a</v>
          </cell>
          <cell r="AO45" t="str">
            <v>Wednesday 1pm 2nd April 2025</v>
          </cell>
          <cell r="AP45" t="str">
            <v>Thursday 1pm 3rd April 2025</v>
          </cell>
          <cell r="AQ45" t="str">
            <v>Y</v>
          </cell>
          <cell r="AR45" t="str">
            <v>Y</v>
          </cell>
          <cell r="AS45" t="str">
            <v>Y</v>
          </cell>
          <cell r="AT45" t="str">
            <v>Y</v>
          </cell>
          <cell r="AU45" t="str">
            <v>Y</v>
          </cell>
          <cell r="AV45" t="str">
            <v>Y</v>
          </cell>
          <cell r="AW45" t="str">
            <v>Y</v>
          </cell>
          <cell r="AX45" t="str">
            <v>Y</v>
          </cell>
          <cell r="AY45" t="str">
            <v>Y</v>
          </cell>
          <cell r="AZ45" t="str">
            <v>Y</v>
          </cell>
          <cell r="BB45" t="str">
            <v>Y</v>
          </cell>
          <cell r="BD45" t="str">
            <v>N</v>
          </cell>
          <cell r="BF45" t="str">
            <v>Unbundled</v>
          </cell>
          <cell r="BG45">
            <v>46598</v>
          </cell>
          <cell r="BH45">
            <v>46612</v>
          </cell>
          <cell r="BI45">
            <v>14</v>
          </cell>
          <cell r="BJ45" t="str">
            <v>Pre Cruise: None / Post Cruise: None</v>
          </cell>
          <cell r="BK45"/>
          <cell r="BL45" t="str">
            <v>Unbundled</v>
          </cell>
          <cell r="BM45">
            <v>46598</v>
          </cell>
          <cell r="BN45">
            <v>46612</v>
          </cell>
          <cell r="BO45">
            <v>14</v>
          </cell>
          <cell r="BP45" t="str">
            <v>Pre Cruise: Transfer / Post Cruise: Transfer</v>
          </cell>
          <cell r="BR45"/>
          <cell r="BT45"/>
          <cell r="BU45"/>
          <cell r="BV45"/>
          <cell r="BX45"/>
          <cell r="CA45" t="str">
            <v>Pre Cruise: None</v>
          </cell>
          <cell r="CB45" t="str">
            <v>Post Cruise: None</v>
          </cell>
          <cell r="CC45"/>
          <cell r="CD45" t="str">
            <v>Pre Cruise: Transfer</v>
          </cell>
          <cell r="CE45" t="str">
            <v>Post Cruise: Transfer</v>
          </cell>
        </row>
        <row r="46">
          <cell r="F46" t="str">
            <v>M722</v>
          </cell>
          <cell r="G46" t="str">
            <v>SOU1</v>
          </cell>
          <cell r="H46" t="str">
            <v>NYC1</v>
          </cell>
          <cell r="I46" t="str">
            <v>SOU1 - NYC1</v>
          </cell>
          <cell r="J46">
            <v>46612</v>
          </cell>
          <cell r="K46">
            <v>46612</v>
          </cell>
          <cell r="L46">
            <v>46619</v>
          </cell>
          <cell r="M46">
            <v>46619</v>
          </cell>
          <cell r="N46">
            <v>7</v>
          </cell>
          <cell r="O46" t="str">
            <v>EQ</v>
          </cell>
          <cell r="P46" t="str">
            <v>Transatlantic West</v>
          </cell>
          <cell r="Q46" t="str">
            <v>EQS</v>
          </cell>
          <cell r="R46" t="str">
            <v>EQS401</v>
          </cell>
          <cell r="S46" t="str">
            <v>Westbound Transatlantic Crossing</v>
          </cell>
          <cell r="T46" t="str">
            <v>SUMMER</v>
          </cell>
          <cell r="U46" t="str">
            <v>M621B</v>
          </cell>
          <cell r="V46" t="str">
            <v>Not Required</v>
          </cell>
          <cell r="W46" t="str">
            <v>Transatlantic</v>
          </cell>
          <cell r="X46" t="str">
            <v>Transatlantic West</v>
          </cell>
          <cell r="Y46" t="str">
            <v>Transatlantic</v>
          </cell>
          <cell r="Z46" t="str">
            <v>Not Required</v>
          </cell>
          <cell r="AA46" t="str">
            <v>Transatlantic</v>
          </cell>
          <cell r="AB46">
            <v>2685</v>
          </cell>
          <cell r="AC46">
            <v>18795</v>
          </cell>
          <cell r="AD46" t="str">
            <v>Physical</v>
          </cell>
          <cell r="AE46" t="str">
            <v/>
          </cell>
          <cell r="AF46" t="str">
            <v/>
          </cell>
          <cell r="AG46" t="str">
            <v>N/A</v>
          </cell>
          <cell r="AI46">
            <v>1</v>
          </cell>
          <cell r="AJ46" t="str">
            <v>2 to 17 Years 364 days (Polar Faretable : 17 Child)</v>
          </cell>
          <cell r="AK46" t="str">
            <v>12 Months to 1 Year 364 days (Polar Faretable : 1 Infant)</v>
          </cell>
          <cell r="AL46" t="str">
            <v>C</v>
          </cell>
          <cell r="AM46"/>
          <cell r="AN46" t="str">
            <v>n/a</v>
          </cell>
          <cell r="AO46" t="str">
            <v>Wednesday 1pm 2nd April 2025</v>
          </cell>
          <cell r="AP46" t="str">
            <v>Thursday 1pm 3rd April 2025</v>
          </cell>
          <cell r="AQ46" t="str">
            <v>Y</v>
          </cell>
          <cell r="AR46" t="str">
            <v>Y</v>
          </cell>
          <cell r="AS46" t="str">
            <v>Y</v>
          </cell>
          <cell r="AT46" t="str">
            <v>Y</v>
          </cell>
          <cell r="AU46" t="str">
            <v>Y</v>
          </cell>
          <cell r="AV46" t="str">
            <v>Y</v>
          </cell>
          <cell r="AW46" t="str">
            <v>Y</v>
          </cell>
          <cell r="AX46" t="str">
            <v>Y</v>
          </cell>
          <cell r="AY46" t="str">
            <v>Y</v>
          </cell>
          <cell r="AZ46" t="str">
            <v>Y</v>
          </cell>
          <cell r="BB46" t="str">
            <v>Y</v>
          </cell>
          <cell r="BD46" t="str">
            <v>Y</v>
          </cell>
          <cell r="BF46" t="str">
            <v>Unbundled</v>
          </cell>
          <cell r="BG46">
            <v>46612</v>
          </cell>
          <cell r="BH46">
            <v>46620</v>
          </cell>
          <cell r="BI46">
            <v>8</v>
          </cell>
          <cell r="BJ46" t="str">
            <v>Pre Cruise: None / Post Cruise: Transfer</v>
          </cell>
          <cell r="BK46"/>
          <cell r="BL46" t="str">
            <v>Unbundled</v>
          </cell>
          <cell r="BM46">
            <v>46612</v>
          </cell>
          <cell r="BN46">
            <v>46620</v>
          </cell>
          <cell r="BO46">
            <v>8</v>
          </cell>
          <cell r="BP46" t="str">
            <v>Pre Cruise: Transfer / Post Cruise: Transfer</v>
          </cell>
          <cell r="BR46"/>
          <cell r="BT46"/>
          <cell r="BU46"/>
          <cell r="BV46"/>
          <cell r="BX46"/>
          <cell r="CA46" t="str">
            <v>Pre Cruise: None</v>
          </cell>
          <cell r="CB46" t="str">
            <v>Post Cruise: Transfer</v>
          </cell>
          <cell r="CC46"/>
          <cell r="CD46" t="str">
            <v>Pre Cruise: Transfer</v>
          </cell>
          <cell r="CE46" t="str">
            <v>Post Cruise: Transfer</v>
          </cell>
        </row>
        <row r="47">
          <cell r="F47" t="str">
            <v>M722A</v>
          </cell>
          <cell r="G47" t="str">
            <v>SOU1</v>
          </cell>
          <cell r="H47" t="str">
            <v>SOU2</v>
          </cell>
          <cell r="I47" t="str">
            <v>SOU1 - SOU2</v>
          </cell>
          <cell r="J47">
            <v>46612</v>
          </cell>
          <cell r="K47">
            <v>46612</v>
          </cell>
          <cell r="L47">
            <v>46633</v>
          </cell>
          <cell r="M47">
            <v>46633</v>
          </cell>
          <cell r="N47">
            <v>21</v>
          </cell>
          <cell r="O47" t="str">
            <v>ET</v>
          </cell>
          <cell r="P47" t="str">
            <v>Roundtrip Transatlantic</v>
          </cell>
          <cell r="Q47" t="str">
            <v>ETS</v>
          </cell>
          <cell r="R47" t="str">
            <v>ETS405</v>
          </cell>
          <cell r="S47" t="str">
            <v>Transatlantic Crossing, Iceland and Canada</v>
          </cell>
          <cell r="T47" t="str">
            <v>SUMMER</v>
          </cell>
          <cell r="U47" t="str">
            <v>M618A</v>
          </cell>
          <cell r="V47" t="str">
            <v>Not Required</v>
          </cell>
          <cell r="W47" t="str">
            <v>Transatlantic</v>
          </cell>
          <cell r="X47" t="str">
            <v>Transatlantic Round Trip</v>
          </cell>
          <cell r="Y47" t="str">
            <v>Transatlantic</v>
          </cell>
          <cell r="Z47" t="str">
            <v>Not Required</v>
          </cell>
          <cell r="AA47" t="str">
            <v>Transatlantic</v>
          </cell>
          <cell r="AB47">
            <v>0</v>
          </cell>
          <cell r="AC47">
            <v>0</v>
          </cell>
          <cell r="AD47" t="str">
            <v>Logical</v>
          </cell>
          <cell r="AE47" t="str">
            <v>M722 SOU1</v>
          </cell>
          <cell r="AF47" t="str">
            <v>M723 SOU1</v>
          </cell>
          <cell r="AG47" t="str">
            <v>N/A</v>
          </cell>
          <cell r="AI47">
            <v>1</v>
          </cell>
          <cell r="AJ47" t="str">
            <v>2 to 17 Years 364 days (Polar Faretable : 17 Child)</v>
          </cell>
          <cell r="AK47" t="str">
            <v>12 Months to 1 Year 364 days (Polar Faretable : 1 Infant)</v>
          </cell>
          <cell r="AL47" t="str">
            <v>I</v>
          </cell>
          <cell r="AM47"/>
          <cell r="AN47" t="str">
            <v>n/a</v>
          </cell>
          <cell r="AO47" t="str">
            <v>Wednesday 1pm 2nd April 2025</v>
          </cell>
          <cell r="AP47" t="str">
            <v>Thursday 1pm 3rd April 2025</v>
          </cell>
          <cell r="AQ47" t="str">
            <v>Y</v>
          </cell>
          <cell r="AR47" t="str">
            <v>Y</v>
          </cell>
          <cell r="AS47" t="str">
            <v>Y</v>
          </cell>
          <cell r="AT47" t="str">
            <v>Y</v>
          </cell>
          <cell r="AU47" t="str">
            <v>Y</v>
          </cell>
          <cell r="AV47" t="str">
            <v>Y</v>
          </cell>
          <cell r="AW47" t="str">
            <v>Y</v>
          </cell>
          <cell r="AX47" t="str">
            <v>Y</v>
          </cell>
          <cell r="AY47" t="str">
            <v>Y</v>
          </cell>
          <cell r="AZ47" t="str">
            <v>Y</v>
          </cell>
          <cell r="BB47" t="str">
            <v>Y</v>
          </cell>
          <cell r="BD47" t="str">
            <v>N</v>
          </cell>
          <cell r="BF47" t="str">
            <v>Unbundled</v>
          </cell>
          <cell r="BG47">
            <v>46612</v>
          </cell>
          <cell r="BH47">
            <v>46633</v>
          </cell>
          <cell r="BI47">
            <v>21</v>
          </cell>
          <cell r="BJ47" t="str">
            <v>Pre Cruise: None / Post Cruise: None</v>
          </cell>
          <cell r="BK47"/>
          <cell r="BL47" t="str">
            <v>Unbundled</v>
          </cell>
          <cell r="BM47">
            <v>46612</v>
          </cell>
          <cell r="BN47">
            <v>46633</v>
          </cell>
          <cell r="BO47">
            <v>21</v>
          </cell>
          <cell r="BP47" t="str">
            <v>Pre Cruise: Transfer / Post Cruise: Transfer</v>
          </cell>
          <cell r="BR47"/>
          <cell r="BT47"/>
          <cell r="BU47"/>
          <cell r="BV47"/>
          <cell r="BX47"/>
          <cell r="CA47" t="str">
            <v>Pre Cruise: None</v>
          </cell>
          <cell r="CB47" t="str">
            <v>Post Cruise: None</v>
          </cell>
          <cell r="CC47"/>
          <cell r="CD47" t="str">
            <v>Pre Cruise: Transfer</v>
          </cell>
          <cell r="CE47" t="str">
            <v>Post Cruise: Transfer</v>
          </cell>
        </row>
        <row r="48">
          <cell r="F48" t="str">
            <v>M723</v>
          </cell>
          <cell r="G48" t="str">
            <v>NYC1</v>
          </cell>
          <cell r="H48" t="str">
            <v>SOU1</v>
          </cell>
          <cell r="I48" t="str">
            <v>NYC1 - SOU1</v>
          </cell>
          <cell r="J48">
            <v>46619</v>
          </cell>
          <cell r="K48">
            <v>46619</v>
          </cell>
          <cell r="L48">
            <v>46633</v>
          </cell>
          <cell r="M48">
            <v>46633</v>
          </cell>
          <cell r="N48">
            <v>14</v>
          </cell>
          <cell r="O48" t="str">
            <v>EV</v>
          </cell>
          <cell r="P48" t="str">
            <v>Transatlantic East</v>
          </cell>
          <cell r="Q48" t="str">
            <v>EVS</v>
          </cell>
          <cell r="R48" t="str">
            <v>EVS502</v>
          </cell>
          <cell r="S48" t="str">
            <v>Iceland and Canada</v>
          </cell>
          <cell r="T48" t="str">
            <v>SUMMER</v>
          </cell>
          <cell r="U48" t="str">
            <v>M617</v>
          </cell>
          <cell r="V48" t="str">
            <v>Not Required</v>
          </cell>
          <cell r="W48" t="str">
            <v>Transatlantic</v>
          </cell>
          <cell r="X48" t="str">
            <v>Transatlantic East</v>
          </cell>
          <cell r="Y48" t="str">
            <v>Transatlantic</v>
          </cell>
          <cell r="Z48" t="str">
            <v>Not Required</v>
          </cell>
          <cell r="AA48" t="str">
            <v>Transatlantic</v>
          </cell>
          <cell r="AB48">
            <v>2685</v>
          </cell>
          <cell r="AC48">
            <v>37590</v>
          </cell>
          <cell r="AD48" t="str">
            <v>Physical</v>
          </cell>
          <cell r="AE48" t="str">
            <v/>
          </cell>
          <cell r="AF48" t="str">
            <v/>
          </cell>
          <cell r="AG48" t="str">
            <v>N/A</v>
          </cell>
          <cell r="AI48">
            <v>1</v>
          </cell>
          <cell r="AJ48" t="str">
            <v>2 to 17 Years 364 days (Polar Faretable : 17 Child)</v>
          </cell>
          <cell r="AK48" t="str">
            <v>12 Months to 1 Year 364 days (Polar Faretable : 1 Infant)</v>
          </cell>
          <cell r="AL48" t="str">
            <v>C</v>
          </cell>
          <cell r="AM48"/>
          <cell r="AN48" t="str">
            <v>n/a</v>
          </cell>
          <cell r="AO48" t="str">
            <v>Wednesday 1pm 2nd April 2025</v>
          </cell>
          <cell r="AP48" t="str">
            <v>Thursday 1pm 3rd April 2025</v>
          </cell>
          <cell r="AQ48" t="str">
            <v>Y</v>
          </cell>
          <cell r="AR48" t="str">
            <v>Y</v>
          </cell>
          <cell r="AS48" t="str">
            <v>Y</v>
          </cell>
          <cell r="AT48" t="str">
            <v>Y</v>
          </cell>
          <cell r="AU48" t="str">
            <v>Y</v>
          </cell>
          <cell r="AV48" t="str">
            <v>Y</v>
          </cell>
          <cell r="AW48" t="str">
            <v>Y</v>
          </cell>
          <cell r="AX48" t="str">
            <v>Y</v>
          </cell>
          <cell r="AY48" t="str">
            <v>Y</v>
          </cell>
          <cell r="AZ48" t="str">
            <v>Y</v>
          </cell>
          <cell r="BB48" t="str">
            <v>Y</v>
          </cell>
          <cell r="BD48" t="str">
            <v>Y</v>
          </cell>
          <cell r="BF48" t="str">
            <v>Unbundled</v>
          </cell>
          <cell r="BG48">
            <v>46619</v>
          </cell>
          <cell r="BH48">
            <v>46633</v>
          </cell>
          <cell r="BI48">
            <v>14</v>
          </cell>
          <cell r="BJ48" t="str">
            <v>Pre Cruise: Transfer / Post Cruise: None</v>
          </cell>
          <cell r="BK48"/>
          <cell r="BL48" t="str">
            <v>Unbundled</v>
          </cell>
          <cell r="BM48">
            <v>46619</v>
          </cell>
          <cell r="BN48">
            <v>46633</v>
          </cell>
          <cell r="BO48">
            <v>14</v>
          </cell>
          <cell r="BP48" t="str">
            <v>Pre Cruise: Transfer / Post Cruise: Transfer</v>
          </cell>
          <cell r="BR48"/>
          <cell r="BT48"/>
          <cell r="BU48"/>
          <cell r="BV48"/>
          <cell r="BX48"/>
          <cell r="CA48" t="str">
            <v>Pre Cruise: Transfer</v>
          </cell>
          <cell r="CB48" t="str">
            <v>Post Cruise: None</v>
          </cell>
          <cell r="CC48"/>
          <cell r="CD48" t="str">
            <v>Pre Cruise: Transfer</v>
          </cell>
          <cell r="CE48" t="str">
            <v>Post Cruise: Transfer</v>
          </cell>
        </row>
        <row r="49">
          <cell r="F49" t="str">
            <v>M723A</v>
          </cell>
          <cell r="G49" t="str">
            <v>NYC1</v>
          </cell>
          <cell r="H49" t="str">
            <v>NYC2</v>
          </cell>
          <cell r="I49" t="str">
            <v>NYC1 - NYC2</v>
          </cell>
          <cell r="J49">
            <v>46619</v>
          </cell>
          <cell r="K49">
            <v>46619</v>
          </cell>
          <cell r="L49">
            <v>46647</v>
          </cell>
          <cell r="M49">
            <v>46647</v>
          </cell>
          <cell r="N49">
            <v>28</v>
          </cell>
          <cell r="O49" t="str">
            <v>ET</v>
          </cell>
          <cell r="P49" t="str">
            <v>Roundtrip Transatlantic</v>
          </cell>
          <cell r="Q49" t="str">
            <v>ETS</v>
          </cell>
          <cell r="R49" t="str">
            <v>ETS406</v>
          </cell>
          <cell r="S49" t="str">
            <v>Canada, Iceland, Portugal and Spain</v>
          </cell>
          <cell r="T49" t="str">
            <v>SUMMER</v>
          </cell>
          <cell r="U49" t="str">
            <v>M611C</v>
          </cell>
          <cell r="V49" t="str">
            <v>Not Required</v>
          </cell>
          <cell r="W49" t="str">
            <v>Transatlantic</v>
          </cell>
          <cell r="X49" t="str">
            <v>Transatlantic Round Trip</v>
          </cell>
          <cell r="Y49" t="str">
            <v>Northern Europe</v>
          </cell>
          <cell r="Z49" t="str">
            <v>Not Required</v>
          </cell>
          <cell r="AA49" t="str">
            <v>Transatlantic</v>
          </cell>
          <cell r="AB49">
            <v>0</v>
          </cell>
          <cell r="AC49">
            <v>0</v>
          </cell>
          <cell r="AD49" t="str">
            <v>Logical</v>
          </cell>
          <cell r="AE49" t="str">
            <v>M723 NYC1</v>
          </cell>
          <cell r="AF49" t="str">
            <v>M725 NYC1</v>
          </cell>
          <cell r="AG49" t="str">
            <v>N/A</v>
          </cell>
          <cell r="AI49">
            <v>1</v>
          </cell>
          <cell r="AJ49" t="str">
            <v>2 to 17 Years 364 days (Polar Faretable : 17 Child)</v>
          </cell>
          <cell r="AK49" t="str">
            <v>12 Months to 1 Year 364 days (Polar Faretable : 1 Infant)</v>
          </cell>
          <cell r="AL49" t="str">
            <v>C</v>
          </cell>
          <cell r="AM49"/>
          <cell r="AN49" t="str">
            <v>n/a</v>
          </cell>
          <cell r="AO49" t="str">
            <v>Wednesday 1pm 2nd April 2025</v>
          </cell>
          <cell r="AP49" t="str">
            <v>Thursday 1pm 3rd April 2025</v>
          </cell>
          <cell r="AQ49" t="str">
            <v>Y</v>
          </cell>
          <cell r="AR49" t="str">
            <v>Y</v>
          </cell>
          <cell r="AS49" t="str">
            <v>Y</v>
          </cell>
          <cell r="AT49" t="str">
            <v>Y</v>
          </cell>
          <cell r="AU49" t="str">
            <v>Y</v>
          </cell>
          <cell r="AV49" t="str">
            <v>Y</v>
          </cell>
          <cell r="AW49" t="str">
            <v>Y</v>
          </cell>
          <cell r="AX49" t="str">
            <v>Y</v>
          </cell>
          <cell r="AY49" t="str">
            <v>Y</v>
          </cell>
          <cell r="AZ49" t="str">
            <v>Y</v>
          </cell>
          <cell r="BB49" t="str">
            <v>Y</v>
          </cell>
          <cell r="BD49" t="str">
            <v>Y</v>
          </cell>
          <cell r="BF49" t="str">
            <v>Unbundled</v>
          </cell>
          <cell r="BG49">
            <v>46619</v>
          </cell>
          <cell r="BH49">
            <v>46648</v>
          </cell>
          <cell r="BI49">
            <v>29</v>
          </cell>
          <cell r="BJ49" t="str">
            <v>Pre Cruise: Transfer / Post Cruise: Transfer</v>
          </cell>
          <cell r="BK49"/>
          <cell r="BL49" t="str">
            <v>Unbundled</v>
          </cell>
          <cell r="BM49">
            <v>46619</v>
          </cell>
          <cell r="BN49">
            <v>46648</v>
          </cell>
          <cell r="BO49">
            <v>29</v>
          </cell>
          <cell r="BP49" t="str">
            <v>Pre Cruise: Transfer / Post Cruise: Transfer</v>
          </cell>
          <cell r="BR49"/>
          <cell r="BT49"/>
          <cell r="BU49"/>
          <cell r="BV49"/>
          <cell r="BX49"/>
          <cell r="CA49" t="str">
            <v>Pre Cruise: Transfer</v>
          </cell>
          <cell r="CB49" t="str">
            <v>Post Cruise: Transfer</v>
          </cell>
          <cell r="CC49"/>
          <cell r="CD49" t="str">
            <v>Pre Cruise: Transfer</v>
          </cell>
          <cell r="CE49" t="str">
            <v>Post Cruise: Transfer</v>
          </cell>
        </row>
        <row r="50">
          <cell r="F50" t="str">
            <v>M724</v>
          </cell>
          <cell r="G50" t="str">
            <v>SOU1</v>
          </cell>
          <cell r="H50" t="str">
            <v>SOU2</v>
          </cell>
          <cell r="I50" t="str">
            <v>SOU1 - SOU2</v>
          </cell>
          <cell r="J50">
            <v>46633</v>
          </cell>
          <cell r="K50">
            <v>46633</v>
          </cell>
          <cell r="L50">
            <v>46640</v>
          </cell>
          <cell r="M50">
            <v>46640</v>
          </cell>
          <cell r="N50">
            <v>7</v>
          </cell>
          <cell r="O50" t="str">
            <v>EP</v>
          </cell>
          <cell r="P50" t="str">
            <v>Southern Europe Cruise Break (5-8-nts)</v>
          </cell>
          <cell r="Q50" t="str">
            <v>EPS</v>
          </cell>
          <cell r="R50" t="str">
            <v>EXS401</v>
          </cell>
          <cell r="S50" t="str">
            <v>Spain and Portugal</v>
          </cell>
          <cell r="T50" t="str">
            <v>SUMMER</v>
          </cell>
          <cell r="U50" t="str">
            <v>M505</v>
          </cell>
          <cell r="V50" t="str">
            <v>Not Required</v>
          </cell>
          <cell r="W50" t="str">
            <v>Europe</v>
          </cell>
          <cell r="X50" t="str">
            <v>Southern Cruise Break</v>
          </cell>
          <cell r="Y50" t="str">
            <v>Southern Europe</v>
          </cell>
          <cell r="Z50" t="str">
            <v>Not Required</v>
          </cell>
          <cell r="AA50" t="str">
            <v>Western Europe</v>
          </cell>
          <cell r="AB50">
            <v>2685</v>
          </cell>
          <cell r="AC50">
            <v>18795</v>
          </cell>
          <cell r="AD50" t="str">
            <v>Physical</v>
          </cell>
          <cell r="AE50" t="str">
            <v/>
          </cell>
          <cell r="AF50" t="str">
            <v/>
          </cell>
          <cell r="AG50" t="str">
            <v>N/A</v>
          </cell>
          <cell r="AI50">
            <v>1</v>
          </cell>
          <cell r="AJ50" t="str">
            <v>2 to 17 Years 364 days (Polar Faretable : 17 Child)</v>
          </cell>
          <cell r="AK50" t="str">
            <v>6 Months to 1 Year 364 days (Polar Faretable : 1 Infant)</v>
          </cell>
          <cell r="AL50" t="str">
            <v>I</v>
          </cell>
          <cell r="AM50"/>
          <cell r="AN50" t="str">
            <v>n/a</v>
          </cell>
          <cell r="AO50" t="str">
            <v>Wednesday 1pm 2nd April 2025</v>
          </cell>
          <cell r="AP50" t="str">
            <v>Thursday 1pm 3rd April 2025</v>
          </cell>
          <cell r="AQ50" t="str">
            <v>Y</v>
          </cell>
          <cell r="AR50" t="str">
            <v>Y</v>
          </cell>
          <cell r="AS50" t="str">
            <v>Y</v>
          </cell>
          <cell r="AT50" t="str">
            <v>Y</v>
          </cell>
          <cell r="AU50" t="str">
            <v>Y</v>
          </cell>
          <cell r="AV50" t="str">
            <v>Y</v>
          </cell>
          <cell r="AW50" t="str">
            <v>Y</v>
          </cell>
          <cell r="AX50" t="str">
            <v>Y</v>
          </cell>
          <cell r="AY50" t="str">
            <v>Y</v>
          </cell>
          <cell r="AZ50" t="str">
            <v>Y</v>
          </cell>
          <cell r="BB50" t="str">
            <v>Y</v>
          </cell>
          <cell r="BD50" t="str">
            <v>N</v>
          </cell>
          <cell r="BF50" t="str">
            <v>Unbundled</v>
          </cell>
          <cell r="BG50">
            <v>46633</v>
          </cell>
          <cell r="BH50">
            <v>46640</v>
          </cell>
          <cell r="BI50">
            <v>7</v>
          </cell>
          <cell r="BJ50" t="str">
            <v>Pre Cruise: None / Post Cruise: None</v>
          </cell>
          <cell r="BK50"/>
          <cell r="BL50" t="str">
            <v>Unbundled</v>
          </cell>
          <cell r="BM50">
            <v>46633</v>
          </cell>
          <cell r="BN50">
            <v>46640</v>
          </cell>
          <cell r="BO50">
            <v>7</v>
          </cell>
          <cell r="BP50" t="str">
            <v>Pre Cruise: Transfer / Post Cruise: Transfer</v>
          </cell>
          <cell r="BR50"/>
          <cell r="BT50"/>
          <cell r="BU50"/>
          <cell r="BV50"/>
          <cell r="BX50"/>
          <cell r="CA50" t="str">
            <v>Pre Cruise: None</v>
          </cell>
          <cell r="CB50" t="str">
            <v>Post Cruise: None</v>
          </cell>
          <cell r="CC50"/>
          <cell r="CD50" t="str">
            <v>Pre Cruise: Transfer</v>
          </cell>
          <cell r="CE50" t="str">
            <v>Post Cruise: Transfer</v>
          </cell>
        </row>
        <row r="51">
          <cell r="F51" t="str">
            <v>M725</v>
          </cell>
          <cell r="G51" t="str">
            <v>SOU1</v>
          </cell>
          <cell r="H51" t="str">
            <v>NYC1</v>
          </cell>
          <cell r="I51" t="str">
            <v>SOU1 - NYC1</v>
          </cell>
          <cell r="J51">
            <v>46640</v>
          </cell>
          <cell r="K51">
            <v>46640</v>
          </cell>
          <cell r="L51">
            <v>46647</v>
          </cell>
          <cell r="M51">
            <v>46647</v>
          </cell>
          <cell r="N51">
            <v>7</v>
          </cell>
          <cell r="O51" t="str">
            <v>EQ</v>
          </cell>
          <cell r="P51" t="str">
            <v>Transatlantic West</v>
          </cell>
          <cell r="Q51" t="str">
            <v>EQS</v>
          </cell>
          <cell r="R51" t="str">
            <v>EQS401</v>
          </cell>
          <cell r="S51" t="str">
            <v>Westbound Transatlantic Crossing</v>
          </cell>
          <cell r="T51" t="str">
            <v>SUMMER</v>
          </cell>
          <cell r="U51" t="str">
            <v>M623</v>
          </cell>
          <cell r="V51" t="str">
            <v>Not Required</v>
          </cell>
          <cell r="W51" t="str">
            <v>Transatlantic</v>
          </cell>
          <cell r="X51" t="str">
            <v>Transatlantic West</v>
          </cell>
          <cell r="Y51" t="str">
            <v>Transatlantic</v>
          </cell>
          <cell r="Z51" t="str">
            <v>Not Required</v>
          </cell>
          <cell r="AA51" t="str">
            <v>Transatlantic</v>
          </cell>
          <cell r="AB51">
            <v>2685</v>
          </cell>
          <cell r="AC51">
            <v>18795</v>
          </cell>
          <cell r="AD51" t="str">
            <v>Physical</v>
          </cell>
          <cell r="AE51" t="str">
            <v/>
          </cell>
          <cell r="AF51" t="str">
            <v/>
          </cell>
          <cell r="AG51" t="str">
            <v>N/A</v>
          </cell>
          <cell r="AI51">
            <v>1</v>
          </cell>
          <cell r="AJ51" t="str">
            <v>2 to 17 Years 364 days (Polar Faretable : 17 Child)</v>
          </cell>
          <cell r="AK51" t="str">
            <v>12 Months to 1 Year 364 days (Polar Faretable : 1 Infant)</v>
          </cell>
          <cell r="AL51" t="str">
            <v>C</v>
          </cell>
          <cell r="AM51"/>
          <cell r="AN51" t="str">
            <v>n/a</v>
          </cell>
          <cell r="AO51" t="str">
            <v>Wednesday 1pm 2nd April 2025</v>
          </cell>
          <cell r="AP51" t="str">
            <v>Thursday 1pm 3rd April 2025</v>
          </cell>
          <cell r="AQ51" t="str">
            <v>Y</v>
          </cell>
          <cell r="AR51" t="str">
            <v>Y</v>
          </cell>
          <cell r="AS51" t="str">
            <v>Y</v>
          </cell>
          <cell r="AT51" t="str">
            <v>Y</v>
          </cell>
          <cell r="AU51" t="str">
            <v>Y</v>
          </cell>
          <cell r="AV51" t="str">
            <v>Y</v>
          </cell>
          <cell r="AW51" t="str">
            <v>Y</v>
          </cell>
          <cell r="AX51" t="str">
            <v>Y</v>
          </cell>
          <cell r="AY51" t="str">
            <v>Y</v>
          </cell>
          <cell r="AZ51" t="str">
            <v>Y</v>
          </cell>
          <cell r="BB51" t="str">
            <v>Y</v>
          </cell>
          <cell r="BD51" t="str">
            <v>Y</v>
          </cell>
          <cell r="BF51" t="str">
            <v>Unbundled</v>
          </cell>
          <cell r="BG51">
            <v>46640</v>
          </cell>
          <cell r="BH51">
            <v>46648</v>
          </cell>
          <cell r="BI51">
            <v>8</v>
          </cell>
          <cell r="BJ51" t="str">
            <v>Pre Cruise: None / Post Cruise: Transfer</v>
          </cell>
          <cell r="BK51"/>
          <cell r="BL51" t="str">
            <v>Unbundled</v>
          </cell>
          <cell r="BM51">
            <v>46640</v>
          </cell>
          <cell r="BN51">
            <v>46648</v>
          </cell>
          <cell r="BO51">
            <v>8</v>
          </cell>
          <cell r="BP51" t="str">
            <v>Pre Cruise: Transfer / Post Cruise: Transfer</v>
          </cell>
          <cell r="BR51"/>
          <cell r="BT51"/>
          <cell r="BU51"/>
          <cell r="BV51"/>
          <cell r="BX51"/>
          <cell r="CA51" t="str">
            <v>Pre Cruise: None</v>
          </cell>
          <cell r="CB51" t="str">
            <v>Post Cruise: Transfer</v>
          </cell>
          <cell r="CC51"/>
          <cell r="CD51" t="str">
            <v>Pre Cruise: Transfer</v>
          </cell>
          <cell r="CE51" t="str">
            <v>Post Cruise: Transfer</v>
          </cell>
        </row>
        <row r="52">
          <cell r="F52" t="str">
            <v>M725A</v>
          </cell>
          <cell r="G52" t="str">
            <v>SOU1</v>
          </cell>
          <cell r="H52" t="str">
            <v>YQB1</v>
          </cell>
          <cell r="I52" t="str">
            <v>SOU1 - YQB1</v>
          </cell>
          <cell r="J52">
            <v>46640</v>
          </cell>
          <cell r="K52">
            <v>46640</v>
          </cell>
          <cell r="L52">
            <v>46654</v>
          </cell>
          <cell r="M52">
            <v>46654</v>
          </cell>
          <cell r="N52">
            <v>14</v>
          </cell>
          <cell r="O52" t="str">
            <v>NN</v>
          </cell>
          <cell r="P52" t="str">
            <v>Canada New England</v>
          </cell>
          <cell r="Q52" t="str">
            <v>NNS</v>
          </cell>
          <cell r="R52" t="str">
            <v>NNS425</v>
          </cell>
          <cell r="S52" t="str">
            <v>Transatlantic Crossing, New England and Canada</v>
          </cell>
          <cell r="T52" t="str">
            <v>SUMMER</v>
          </cell>
          <cell r="U52" t="str">
            <v>M623A</v>
          </cell>
          <cell r="V52" t="str">
            <v>Not Required</v>
          </cell>
          <cell r="W52" t="str">
            <v>Canada</v>
          </cell>
          <cell r="X52" t="str">
            <v>Canada / New England</v>
          </cell>
          <cell r="Y52" t="str">
            <v>USA &amp; Canada</v>
          </cell>
          <cell r="Z52" t="str">
            <v>Not Required</v>
          </cell>
          <cell r="AA52" t="str">
            <v>Canada/New England</v>
          </cell>
          <cell r="AB52">
            <v>0</v>
          </cell>
          <cell r="AC52">
            <v>0</v>
          </cell>
          <cell r="AD52" t="str">
            <v>Logical</v>
          </cell>
          <cell r="AE52" t="str">
            <v>M725 SOU1</v>
          </cell>
          <cell r="AF52" t="str">
            <v>M726 YQB1</v>
          </cell>
          <cell r="AG52" t="str">
            <v>N/A</v>
          </cell>
          <cell r="AI52">
            <v>1</v>
          </cell>
          <cell r="AJ52" t="str">
            <v>2 to 17 Years 364 days (Polar Faretable : 17 Child)</v>
          </cell>
          <cell r="AK52" t="str">
            <v>12 Months to 1 Year 364 days (Polar Faretable : 1 Infant)</v>
          </cell>
          <cell r="AL52" t="str">
            <v>C</v>
          </cell>
          <cell r="AM52"/>
          <cell r="AN52" t="str">
            <v>n/a</v>
          </cell>
          <cell r="AO52" t="str">
            <v>Wednesday 1pm 2nd April 2025</v>
          </cell>
          <cell r="AP52" t="str">
            <v>Thursday 1pm 3rd April 2025</v>
          </cell>
          <cell r="AQ52" t="str">
            <v>Y</v>
          </cell>
          <cell r="AR52" t="str">
            <v>Y</v>
          </cell>
          <cell r="AS52" t="str">
            <v>Y</v>
          </cell>
          <cell r="AT52" t="str">
            <v>Y</v>
          </cell>
          <cell r="AU52" t="str">
            <v>Y</v>
          </cell>
          <cell r="AV52" t="str">
            <v>Y</v>
          </cell>
          <cell r="AW52" t="str">
            <v>Y</v>
          </cell>
          <cell r="AX52" t="str">
            <v>Y</v>
          </cell>
          <cell r="AY52" t="str">
            <v>Y</v>
          </cell>
          <cell r="AZ52" t="str">
            <v>Y</v>
          </cell>
          <cell r="BB52" t="str">
            <v>Y</v>
          </cell>
          <cell r="BD52" t="str">
            <v>Y</v>
          </cell>
          <cell r="BF52" t="str">
            <v>Unbundled</v>
          </cell>
          <cell r="BG52">
            <v>46640</v>
          </cell>
          <cell r="BH52">
            <v>46655</v>
          </cell>
          <cell r="BI52">
            <v>15</v>
          </cell>
          <cell r="BJ52" t="str">
            <v>Pre Cruise: None / Post Cruise: Transfer</v>
          </cell>
          <cell r="BK52"/>
          <cell r="BL52" t="str">
            <v>Unbundled</v>
          </cell>
          <cell r="BM52">
            <v>46640</v>
          </cell>
          <cell r="BN52">
            <v>46655</v>
          </cell>
          <cell r="BO52">
            <v>15</v>
          </cell>
          <cell r="BP52" t="str">
            <v>Pre Cruise: Transfer / Post Cruise: Transfer</v>
          </cell>
          <cell r="BR52"/>
          <cell r="BT52"/>
          <cell r="BU52"/>
          <cell r="BV52"/>
          <cell r="BX52"/>
          <cell r="CA52" t="str">
            <v>Pre Cruise: None</v>
          </cell>
          <cell r="CB52" t="str">
            <v>Post Cruise: Transfer</v>
          </cell>
          <cell r="CC52"/>
          <cell r="CD52" t="str">
            <v>Pre Cruise: Transfer</v>
          </cell>
          <cell r="CE52" t="str">
            <v>Post Cruise: Transfer</v>
          </cell>
        </row>
        <row r="53">
          <cell r="F53" t="str">
            <v>M725B</v>
          </cell>
          <cell r="G53" t="str">
            <v>SOU1</v>
          </cell>
          <cell r="H53" t="str">
            <v>NYC2</v>
          </cell>
          <cell r="I53" t="str">
            <v>SOU1 - NYC2</v>
          </cell>
          <cell r="J53">
            <v>46640</v>
          </cell>
          <cell r="K53">
            <v>46640</v>
          </cell>
          <cell r="L53">
            <v>46661</v>
          </cell>
          <cell r="M53">
            <v>46661</v>
          </cell>
          <cell r="N53">
            <v>21</v>
          </cell>
          <cell r="O53" t="str">
            <v>NN</v>
          </cell>
          <cell r="P53" t="str">
            <v>Canada New England</v>
          </cell>
          <cell r="Q53" t="str">
            <v>NNS</v>
          </cell>
          <cell r="R53" t="str">
            <v>NNS425</v>
          </cell>
          <cell r="S53" t="str">
            <v>Transatlantic Crossing, New England and Canada</v>
          </cell>
          <cell r="T53" t="str">
            <v>SUMMER</v>
          </cell>
          <cell r="U53" t="str">
            <v>M623B</v>
          </cell>
          <cell r="V53" t="str">
            <v>Not Required</v>
          </cell>
          <cell r="W53" t="str">
            <v>Canada</v>
          </cell>
          <cell r="X53" t="str">
            <v>Canada / New England</v>
          </cell>
          <cell r="Y53" t="str">
            <v>USA &amp; Canada</v>
          </cell>
          <cell r="Z53" t="str">
            <v>Not Required</v>
          </cell>
          <cell r="AA53" t="str">
            <v>Canada/New England</v>
          </cell>
          <cell r="AB53">
            <v>0</v>
          </cell>
          <cell r="AC53">
            <v>0</v>
          </cell>
          <cell r="AD53" t="str">
            <v>Logical</v>
          </cell>
          <cell r="AE53" t="str">
            <v>M725 SOU1</v>
          </cell>
          <cell r="AF53" t="str">
            <v>M727 NYC1</v>
          </cell>
          <cell r="AG53" t="str">
            <v>N/A</v>
          </cell>
          <cell r="AI53">
            <v>1</v>
          </cell>
          <cell r="AJ53" t="str">
            <v>2 to 17 Years 364 days (Polar Faretable : 17 Child)</v>
          </cell>
          <cell r="AK53" t="str">
            <v>12 Months to 1 Year 364 days (Polar Faretable : 1 Infant)</v>
          </cell>
          <cell r="AL53" t="str">
            <v>C</v>
          </cell>
          <cell r="AM53"/>
          <cell r="AN53" t="str">
            <v>n/a</v>
          </cell>
          <cell r="AO53" t="str">
            <v>Wednesday 1pm 2nd April 2025</v>
          </cell>
          <cell r="AP53" t="str">
            <v>Thursday 1pm 3rd April 2025</v>
          </cell>
          <cell r="AQ53" t="str">
            <v>Y</v>
          </cell>
          <cell r="AR53" t="str">
            <v>Y</v>
          </cell>
          <cell r="AS53" t="str">
            <v>Y</v>
          </cell>
          <cell r="AT53" t="str">
            <v>Y</v>
          </cell>
          <cell r="AU53" t="str">
            <v>Y</v>
          </cell>
          <cell r="AV53" t="str">
            <v>Y</v>
          </cell>
          <cell r="AW53" t="str">
            <v>Y</v>
          </cell>
          <cell r="AX53" t="str">
            <v>Y</v>
          </cell>
          <cell r="AY53" t="str">
            <v>Y</v>
          </cell>
          <cell r="AZ53" t="str">
            <v>Y</v>
          </cell>
          <cell r="BB53" t="str">
            <v>Y</v>
          </cell>
          <cell r="BD53" t="str">
            <v>Y</v>
          </cell>
          <cell r="BF53" t="str">
            <v>Unbundled</v>
          </cell>
          <cell r="BG53">
            <v>46640</v>
          </cell>
          <cell r="BH53">
            <v>46662</v>
          </cell>
          <cell r="BI53">
            <v>22</v>
          </cell>
          <cell r="BJ53" t="str">
            <v>Pre Cruise: None / Post Cruise: Transfer</v>
          </cell>
          <cell r="BK53"/>
          <cell r="BL53" t="str">
            <v>Unbundled</v>
          </cell>
          <cell r="BM53">
            <v>46640</v>
          </cell>
          <cell r="BN53">
            <v>46662</v>
          </cell>
          <cell r="BO53">
            <v>22</v>
          </cell>
          <cell r="BP53" t="str">
            <v>Pre Cruise: Transfer / Post Cruise: Transfer</v>
          </cell>
          <cell r="BR53"/>
          <cell r="BT53"/>
          <cell r="BU53"/>
          <cell r="BV53"/>
          <cell r="BX53"/>
          <cell r="CA53" t="str">
            <v>Pre Cruise: None</v>
          </cell>
          <cell r="CB53" t="str">
            <v>Post Cruise: Transfer</v>
          </cell>
          <cell r="CC53"/>
          <cell r="CD53" t="str">
            <v>Pre Cruise: Transfer</v>
          </cell>
          <cell r="CE53" t="str">
            <v>Post Cruise: Transfer</v>
          </cell>
        </row>
        <row r="54">
          <cell r="F54" t="str">
            <v>M725C</v>
          </cell>
          <cell r="G54" t="str">
            <v>SOU1</v>
          </cell>
          <cell r="H54" t="str">
            <v>SOU2</v>
          </cell>
          <cell r="I54" t="str">
            <v>SOU1 - SOU2</v>
          </cell>
          <cell r="J54">
            <v>46640</v>
          </cell>
          <cell r="K54">
            <v>46640</v>
          </cell>
          <cell r="L54">
            <v>46668</v>
          </cell>
          <cell r="M54">
            <v>46668</v>
          </cell>
          <cell r="N54">
            <v>28</v>
          </cell>
          <cell r="O54" t="str">
            <v>NN</v>
          </cell>
          <cell r="P54" t="str">
            <v>Canada New England</v>
          </cell>
          <cell r="Q54" t="str">
            <v>NNS</v>
          </cell>
          <cell r="R54" t="str">
            <v>NNS425</v>
          </cell>
          <cell r="S54" t="str">
            <v>Transatlantic Crossing, New England and Canada</v>
          </cell>
          <cell r="T54" t="str">
            <v>SUMMER</v>
          </cell>
          <cell r="U54" t="str">
            <v>M623C</v>
          </cell>
          <cell r="V54" t="str">
            <v>Not Required</v>
          </cell>
          <cell r="W54" t="str">
            <v>Canada</v>
          </cell>
          <cell r="X54" t="str">
            <v>Canada / New England</v>
          </cell>
          <cell r="Y54" t="str">
            <v>USA &amp; Canada</v>
          </cell>
          <cell r="Z54" t="str">
            <v>Not Required</v>
          </cell>
          <cell r="AA54" t="str">
            <v>Canada/New England</v>
          </cell>
          <cell r="AB54">
            <v>0</v>
          </cell>
          <cell r="AC54">
            <v>0</v>
          </cell>
          <cell r="AD54" t="str">
            <v>Logical</v>
          </cell>
          <cell r="AE54" t="str">
            <v>M725 SOU1</v>
          </cell>
          <cell r="AF54" t="str">
            <v>M728 SOU1</v>
          </cell>
          <cell r="AG54" t="str">
            <v>N/A</v>
          </cell>
          <cell r="AI54">
            <v>1</v>
          </cell>
          <cell r="AJ54" t="str">
            <v>2 to 17 Years 364 days (Polar Faretable : 17 Child)</v>
          </cell>
          <cell r="AK54" t="str">
            <v>12 Months to 1 Year 364 days (Polar Faretable : 1 Infant)</v>
          </cell>
          <cell r="AL54" t="str">
            <v>I</v>
          </cell>
          <cell r="AM54"/>
          <cell r="AN54" t="str">
            <v>n/a</v>
          </cell>
          <cell r="AO54" t="str">
            <v>Wednesday 1pm 2nd April 2025</v>
          </cell>
          <cell r="AP54" t="str">
            <v>Thursday 1pm 3rd April 2025</v>
          </cell>
          <cell r="AQ54" t="str">
            <v>Y</v>
          </cell>
          <cell r="AR54" t="str">
            <v>Y</v>
          </cell>
          <cell r="AS54" t="str">
            <v>Y</v>
          </cell>
          <cell r="AT54" t="str">
            <v>Y</v>
          </cell>
          <cell r="AU54" t="str">
            <v>Y</v>
          </cell>
          <cell r="AV54" t="str">
            <v>Y</v>
          </cell>
          <cell r="AW54" t="str">
            <v>Y</v>
          </cell>
          <cell r="AX54" t="str">
            <v>Y</v>
          </cell>
          <cell r="AY54" t="str">
            <v>Y</v>
          </cell>
          <cell r="AZ54" t="str">
            <v>Y</v>
          </cell>
          <cell r="BB54" t="str">
            <v>Y</v>
          </cell>
          <cell r="BD54" t="str">
            <v>N</v>
          </cell>
          <cell r="BF54" t="str">
            <v>Unbundled</v>
          </cell>
          <cell r="BG54">
            <v>46640</v>
          </cell>
          <cell r="BH54">
            <v>46668</v>
          </cell>
          <cell r="BI54">
            <v>28</v>
          </cell>
          <cell r="BJ54" t="str">
            <v>Pre Cruise: None / Post Cruise: None</v>
          </cell>
          <cell r="BK54"/>
          <cell r="BL54" t="str">
            <v>Unbundled</v>
          </cell>
          <cell r="BM54">
            <v>46640</v>
          </cell>
          <cell r="BN54">
            <v>46668</v>
          </cell>
          <cell r="BO54">
            <v>28</v>
          </cell>
          <cell r="BP54" t="str">
            <v>Pre Cruise: Transfer / Post Cruise: Transfer</v>
          </cell>
          <cell r="BR54"/>
          <cell r="BT54"/>
          <cell r="BU54"/>
          <cell r="BV54"/>
          <cell r="BX54"/>
          <cell r="CA54" t="str">
            <v>Pre Cruise: None</v>
          </cell>
          <cell r="CB54" t="str">
            <v>Post Cruise: None</v>
          </cell>
          <cell r="CC54"/>
          <cell r="CD54" t="str">
            <v>Pre Cruise: Transfer</v>
          </cell>
          <cell r="CE54" t="str">
            <v>Post Cruise: Transfer</v>
          </cell>
        </row>
        <row r="55">
          <cell r="F55" t="str">
            <v>M725D</v>
          </cell>
          <cell r="G55" t="str">
            <v>SOU1</v>
          </cell>
          <cell r="H55" t="str">
            <v>HAM1</v>
          </cell>
          <cell r="I55" t="str">
            <v>SOU1 - HAM1</v>
          </cell>
          <cell r="J55">
            <v>46640</v>
          </cell>
          <cell r="K55">
            <v>46640</v>
          </cell>
          <cell r="L55">
            <v>46671</v>
          </cell>
          <cell r="M55">
            <v>46671</v>
          </cell>
          <cell r="N55">
            <v>31</v>
          </cell>
          <cell r="O55" t="str">
            <v>NN</v>
          </cell>
          <cell r="P55" t="str">
            <v>Canada New England</v>
          </cell>
          <cell r="Q55" t="str">
            <v>NNS</v>
          </cell>
          <cell r="R55" t="str">
            <v>NNS425</v>
          </cell>
          <cell r="S55" t="str">
            <v>Transatlantic Crossing, New England and Canada</v>
          </cell>
          <cell r="T55" t="str">
            <v>SUMMER</v>
          </cell>
          <cell r="U55" t="str">
            <v>M623D</v>
          </cell>
          <cell r="V55" t="str">
            <v>Not Required</v>
          </cell>
          <cell r="W55" t="str">
            <v>Canada</v>
          </cell>
          <cell r="X55" t="str">
            <v>Canada / New England</v>
          </cell>
          <cell r="Y55" t="str">
            <v>USA &amp; Canada</v>
          </cell>
          <cell r="Z55" t="str">
            <v>Not Required</v>
          </cell>
          <cell r="AA55" t="str">
            <v>Canada/New England</v>
          </cell>
          <cell r="AB55">
            <v>0</v>
          </cell>
          <cell r="AC55">
            <v>0</v>
          </cell>
          <cell r="AD55" t="str">
            <v>Logical</v>
          </cell>
          <cell r="AE55" t="str">
            <v>M725 SOU1</v>
          </cell>
          <cell r="AF55" t="str">
            <v>M728 HAM1</v>
          </cell>
          <cell r="AG55" t="str">
            <v>N/A</v>
          </cell>
          <cell r="AI55">
            <v>1</v>
          </cell>
          <cell r="AJ55" t="str">
            <v>2 to 17 Years 364 days (Polar Faretable : 17 Child)</v>
          </cell>
          <cell r="AK55" t="str">
            <v>12 Months to 1 Year 364 days (Polar Faretable : 1 Infant)</v>
          </cell>
          <cell r="AL55" t="str">
            <v>I</v>
          </cell>
          <cell r="AM55"/>
          <cell r="AN55" t="str">
            <v>n/a</v>
          </cell>
          <cell r="AO55" t="str">
            <v>Wednesday 1pm 2nd April 2025</v>
          </cell>
          <cell r="AP55" t="str">
            <v>Thursday 1pm 3rd April 2025</v>
          </cell>
          <cell r="AQ55" t="str">
            <v>Y</v>
          </cell>
          <cell r="AR55" t="str">
            <v>Y</v>
          </cell>
          <cell r="AS55" t="str">
            <v>Y</v>
          </cell>
          <cell r="AT55" t="str">
            <v>Y</v>
          </cell>
          <cell r="AU55" t="str">
            <v>Y</v>
          </cell>
          <cell r="AV55" t="str">
            <v>Y</v>
          </cell>
          <cell r="AW55" t="str">
            <v>Y</v>
          </cell>
          <cell r="AX55" t="str">
            <v>Y</v>
          </cell>
          <cell r="AY55" t="str">
            <v>Y</v>
          </cell>
          <cell r="AZ55" t="str">
            <v>Y</v>
          </cell>
          <cell r="BB55" t="str">
            <v>Y</v>
          </cell>
          <cell r="BD55" t="str">
            <v>Y</v>
          </cell>
          <cell r="BF55" t="str">
            <v>Unbundled</v>
          </cell>
          <cell r="BG55">
            <v>46640</v>
          </cell>
          <cell r="BH55">
            <v>46671</v>
          </cell>
          <cell r="BI55">
            <v>31</v>
          </cell>
          <cell r="BJ55" t="str">
            <v>Pre Cruise: None / Post Cruise: Transfer</v>
          </cell>
          <cell r="BK55"/>
          <cell r="BL55" t="str">
            <v>Unbundled</v>
          </cell>
          <cell r="BM55">
            <v>46640</v>
          </cell>
          <cell r="BN55">
            <v>46671</v>
          </cell>
          <cell r="BO55">
            <v>31</v>
          </cell>
          <cell r="BP55" t="str">
            <v>Pre Cruise: Transfer / Post Cruise: None</v>
          </cell>
          <cell r="BR55"/>
          <cell r="BT55"/>
          <cell r="BU55"/>
          <cell r="BV55"/>
          <cell r="BX55"/>
          <cell r="CA55" t="str">
            <v>Pre Cruise: None</v>
          </cell>
          <cell r="CB55" t="str">
            <v>Post Cruise: Transfer</v>
          </cell>
          <cell r="CC55"/>
          <cell r="CD55" t="str">
            <v>Pre Cruise: Transfer</v>
          </cell>
          <cell r="CE55" t="str">
            <v>Post Cruise: None</v>
          </cell>
        </row>
        <row r="56">
          <cell r="F56" t="str">
            <v>M726</v>
          </cell>
          <cell r="G56" t="str">
            <v>NYC1</v>
          </cell>
          <cell r="H56" t="str">
            <v>YQB1</v>
          </cell>
          <cell r="I56" t="str">
            <v>NYC1 - YQB1</v>
          </cell>
          <cell r="J56">
            <v>46647</v>
          </cell>
          <cell r="K56">
            <v>46647</v>
          </cell>
          <cell r="L56">
            <v>46654</v>
          </cell>
          <cell r="M56">
            <v>46654</v>
          </cell>
          <cell r="N56">
            <v>7</v>
          </cell>
          <cell r="O56" t="str">
            <v>NN</v>
          </cell>
          <cell r="P56" t="str">
            <v>Canada New England</v>
          </cell>
          <cell r="Q56" t="str">
            <v>NNS</v>
          </cell>
          <cell r="R56" t="str">
            <v>NNS407</v>
          </cell>
          <cell r="S56" t="str">
            <v>New England and Canada</v>
          </cell>
          <cell r="T56" t="str">
            <v>SUMMER</v>
          </cell>
          <cell r="U56" t="str">
            <v>M624</v>
          </cell>
          <cell r="V56" t="str">
            <v>Not Required</v>
          </cell>
          <cell r="W56" t="str">
            <v>Canada</v>
          </cell>
          <cell r="X56" t="str">
            <v>Canada / New England</v>
          </cell>
          <cell r="Y56" t="str">
            <v>USA &amp; Canada</v>
          </cell>
          <cell r="Z56" t="str">
            <v>Not Required</v>
          </cell>
          <cell r="AA56" t="str">
            <v>Canada/New England</v>
          </cell>
          <cell r="AB56">
            <v>2685</v>
          </cell>
          <cell r="AC56">
            <v>18795</v>
          </cell>
          <cell r="AD56" t="str">
            <v>Physical</v>
          </cell>
          <cell r="AE56" t="str">
            <v/>
          </cell>
          <cell r="AF56" t="str">
            <v/>
          </cell>
          <cell r="AG56" t="str">
            <v>N/A</v>
          </cell>
          <cell r="AI56">
            <v>1</v>
          </cell>
          <cell r="AJ56" t="str">
            <v>2 to 17 Years 364 days (Polar Faretable : 17 Child)</v>
          </cell>
          <cell r="AK56" t="str">
            <v>6 Months to 1 Year 364 days (Polar Faretable : 1 Infant)</v>
          </cell>
          <cell r="AL56" t="str">
            <v>D</v>
          </cell>
          <cell r="AM56"/>
          <cell r="AN56" t="str">
            <v>n/a</v>
          </cell>
          <cell r="AO56" t="str">
            <v>Wednesday 1pm 2nd April 2025</v>
          </cell>
          <cell r="AP56" t="str">
            <v>Thursday 1pm 3rd April 2025</v>
          </cell>
          <cell r="AQ56" t="str">
            <v>Y</v>
          </cell>
          <cell r="AR56" t="str">
            <v>Y</v>
          </cell>
          <cell r="AS56" t="str">
            <v>Y</v>
          </cell>
          <cell r="AT56" t="str">
            <v>Y</v>
          </cell>
          <cell r="AU56" t="str">
            <v>Y</v>
          </cell>
          <cell r="AV56" t="str">
            <v>Y</v>
          </cell>
          <cell r="AW56" t="str">
            <v>Y</v>
          </cell>
          <cell r="AX56" t="str">
            <v>Y</v>
          </cell>
          <cell r="AY56" t="str">
            <v>Y</v>
          </cell>
          <cell r="AZ56" t="str">
            <v>Y</v>
          </cell>
          <cell r="BB56" t="str">
            <v>Y</v>
          </cell>
          <cell r="BD56" t="str">
            <v>Y</v>
          </cell>
          <cell r="BF56" t="str">
            <v>Unbundled</v>
          </cell>
          <cell r="BG56">
            <v>46647</v>
          </cell>
          <cell r="BH56">
            <v>46655</v>
          </cell>
          <cell r="BI56">
            <v>8</v>
          </cell>
          <cell r="BJ56" t="str">
            <v>Pre Cruise: Transfer / Post Cruise: Transfer</v>
          </cell>
          <cell r="BK56"/>
          <cell r="BL56" t="str">
            <v>Unbundled</v>
          </cell>
          <cell r="BM56">
            <v>46647</v>
          </cell>
          <cell r="BN56">
            <v>46655</v>
          </cell>
          <cell r="BO56">
            <v>8</v>
          </cell>
          <cell r="BP56" t="str">
            <v>Pre Cruise: Transfer / Post Cruise: Transfer</v>
          </cell>
          <cell r="BR56"/>
          <cell r="BT56"/>
          <cell r="BU56"/>
          <cell r="BV56"/>
          <cell r="BX56"/>
          <cell r="CA56" t="str">
            <v>Pre Cruise: Transfer</v>
          </cell>
          <cell r="CB56" t="str">
            <v>Post Cruise: Transfer</v>
          </cell>
          <cell r="CC56"/>
          <cell r="CD56" t="str">
            <v>Pre Cruise: Transfer</v>
          </cell>
          <cell r="CE56" t="str">
            <v>Post Cruise: Transfer</v>
          </cell>
        </row>
        <row r="57">
          <cell r="F57" t="str">
            <v>M726A</v>
          </cell>
          <cell r="G57" t="str">
            <v>NYC1</v>
          </cell>
          <cell r="H57" t="str">
            <v>NYC2</v>
          </cell>
          <cell r="I57" t="str">
            <v>NYC1 - NYC2</v>
          </cell>
          <cell r="J57">
            <v>46647</v>
          </cell>
          <cell r="K57">
            <v>46647</v>
          </cell>
          <cell r="L57">
            <v>46661</v>
          </cell>
          <cell r="M57">
            <v>46661</v>
          </cell>
          <cell r="N57">
            <v>14</v>
          </cell>
          <cell r="O57" t="str">
            <v>NN</v>
          </cell>
          <cell r="P57" t="str">
            <v>Canada New England</v>
          </cell>
          <cell r="Q57" t="str">
            <v>NNS</v>
          </cell>
          <cell r="R57" t="str">
            <v>NNS407</v>
          </cell>
          <cell r="S57" t="str">
            <v>New England and Canada</v>
          </cell>
          <cell r="T57" t="str">
            <v>SUMMER</v>
          </cell>
          <cell r="U57" t="str">
            <v>M624A</v>
          </cell>
          <cell r="V57" t="str">
            <v>Not Required</v>
          </cell>
          <cell r="W57" t="str">
            <v>Canada</v>
          </cell>
          <cell r="X57" t="str">
            <v>Canada / New England</v>
          </cell>
          <cell r="Y57" t="str">
            <v>USA &amp; Canada</v>
          </cell>
          <cell r="Z57" t="str">
            <v>Not Required</v>
          </cell>
          <cell r="AA57" t="str">
            <v>Canada/New England</v>
          </cell>
          <cell r="AB57">
            <v>0</v>
          </cell>
          <cell r="AC57">
            <v>0</v>
          </cell>
          <cell r="AD57" t="str">
            <v>Logical</v>
          </cell>
          <cell r="AE57" t="str">
            <v>M726 NYC1</v>
          </cell>
          <cell r="AF57" t="str">
            <v>M727 NYC1</v>
          </cell>
          <cell r="AG57" t="str">
            <v>N/A</v>
          </cell>
          <cell r="AI57">
            <v>1</v>
          </cell>
          <cell r="AJ57" t="str">
            <v>2 to 17 Years 364 days (Polar Faretable : 17 Child)</v>
          </cell>
          <cell r="AK57" t="str">
            <v>6 Months to 1 Year 364 days (Polar Faretable : 1 Infant)</v>
          </cell>
          <cell r="AL57" t="str">
            <v>D</v>
          </cell>
          <cell r="AM57"/>
          <cell r="AN57" t="str">
            <v>n/a</v>
          </cell>
          <cell r="AO57" t="str">
            <v>Wednesday 1pm 2nd April 2025</v>
          </cell>
          <cell r="AP57" t="str">
            <v>Thursday 1pm 3rd April 2025</v>
          </cell>
          <cell r="AQ57" t="str">
            <v>Y</v>
          </cell>
          <cell r="AR57" t="str">
            <v>Y</v>
          </cell>
          <cell r="AS57" t="str">
            <v>Y</v>
          </cell>
          <cell r="AT57" t="str">
            <v>Y</v>
          </cell>
          <cell r="AU57" t="str">
            <v>Y</v>
          </cell>
          <cell r="AV57" t="str">
            <v>Y</v>
          </cell>
          <cell r="AW57" t="str">
            <v>Y</v>
          </cell>
          <cell r="AX57" t="str">
            <v>Y</v>
          </cell>
          <cell r="AY57" t="str">
            <v>Y</v>
          </cell>
          <cell r="AZ57" t="str">
            <v>Y</v>
          </cell>
          <cell r="BB57" t="str">
            <v>Y</v>
          </cell>
          <cell r="BD57" t="str">
            <v>Y</v>
          </cell>
          <cell r="BF57" t="str">
            <v>Unbundled</v>
          </cell>
          <cell r="BG57">
            <v>46647</v>
          </cell>
          <cell r="BH57">
            <v>46662</v>
          </cell>
          <cell r="BI57">
            <v>15</v>
          </cell>
          <cell r="BJ57" t="str">
            <v>Pre Cruise: Transfer / Post Cruise: Transfer</v>
          </cell>
          <cell r="BK57"/>
          <cell r="BL57" t="str">
            <v>Unbundled</v>
          </cell>
          <cell r="BM57">
            <v>46647</v>
          </cell>
          <cell r="BN57">
            <v>46662</v>
          </cell>
          <cell r="BO57">
            <v>15</v>
          </cell>
          <cell r="BP57" t="str">
            <v>Pre Cruise: Transfer / Post Cruise: Transfer</v>
          </cell>
          <cell r="BR57"/>
          <cell r="BT57"/>
          <cell r="BU57"/>
          <cell r="BV57"/>
          <cell r="BX57"/>
          <cell r="CA57" t="str">
            <v>Pre Cruise: Transfer</v>
          </cell>
          <cell r="CB57" t="str">
            <v>Post Cruise: Transfer</v>
          </cell>
          <cell r="CC57"/>
          <cell r="CD57" t="str">
            <v>Pre Cruise: Transfer</v>
          </cell>
          <cell r="CE57" t="str">
            <v>Post Cruise: Transfer</v>
          </cell>
        </row>
        <row r="58">
          <cell r="F58" t="str">
            <v>M726B</v>
          </cell>
          <cell r="G58" t="str">
            <v>NYC1</v>
          </cell>
          <cell r="H58" t="str">
            <v>SOU1</v>
          </cell>
          <cell r="I58" t="str">
            <v>NYC1 - SOU1</v>
          </cell>
          <cell r="J58">
            <v>46647</v>
          </cell>
          <cell r="K58">
            <v>46647</v>
          </cell>
          <cell r="L58">
            <v>46668</v>
          </cell>
          <cell r="M58">
            <v>46668</v>
          </cell>
          <cell r="N58">
            <v>21</v>
          </cell>
          <cell r="O58" t="str">
            <v>NN</v>
          </cell>
          <cell r="P58" t="str">
            <v>Canada New England</v>
          </cell>
          <cell r="Q58" t="str">
            <v>NNS</v>
          </cell>
          <cell r="R58" t="str">
            <v>NNS425</v>
          </cell>
          <cell r="S58" t="str">
            <v>Transatlantic Crossing, New England and Canada</v>
          </cell>
          <cell r="T58" t="str">
            <v>SUMMER</v>
          </cell>
          <cell r="U58" t="str">
            <v>M624B</v>
          </cell>
          <cell r="V58" t="str">
            <v>Not Required</v>
          </cell>
          <cell r="W58" t="str">
            <v>Canada</v>
          </cell>
          <cell r="X58" t="str">
            <v>Canada / New England</v>
          </cell>
          <cell r="Y58" t="str">
            <v>USA &amp; Canada</v>
          </cell>
          <cell r="Z58" t="str">
            <v>Not Required</v>
          </cell>
          <cell r="AA58" t="str">
            <v>Canada/New England</v>
          </cell>
          <cell r="AB58">
            <v>0</v>
          </cell>
          <cell r="AC58">
            <v>0</v>
          </cell>
          <cell r="AD58" t="str">
            <v>Logical</v>
          </cell>
          <cell r="AE58" t="str">
            <v>M726 NYC1</v>
          </cell>
          <cell r="AF58" t="str">
            <v>M728 SOU1</v>
          </cell>
          <cell r="AG58" t="str">
            <v>N/A</v>
          </cell>
          <cell r="AI58">
            <v>1</v>
          </cell>
          <cell r="AJ58" t="str">
            <v>2 to 17 Years 364 days (Polar Faretable : 17 Child)</v>
          </cell>
          <cell r="AK58" t="str">
            <v>12 Months to 1 Year 364 days (Polar Faretable : 1 Infant)</v>
          </cell>
          <cell r="AL58" t="str">
            <v>C</v>
          </cell>
          <cell r="AM58"/>
          <cell r="AN58" t="str">
            <v>n/a</v>
          </cell>
          <cell r="AO58" t="str">
            <v>Wednesday 1pm 2nd April 2025</v>
          </cell>
          <cell r="AP58" t="str">
            <v>Thursday 1pm 3rd April 2025</v>
          </cell>
          <cell r="AQ58" t="str">
            <v>Y</v>
          </cell>
          <cell r="AR58" t="str">
            <v>Y</v>
          </cell>
          <cell r="AS58" t="str">
            <v>Y</v>
          </cell>
          <cell r="AT58" t="str">
            <v>Y</v>
          </cell>
          <cell r="AU58" t="str">
            <v>Y</v>
          </cell>
          <cell r="AV58" t="str">
            <v>Y</v>
          </cell>
          <cell r="AW58" t="str">
            <v>Y</v>
          </cell>
          <cell r="AX58" t="str">
            <v>Y</v>
          </cell>
          <cell r="AY58" t="str">
            <v>Y</v>
          </cell>
          <cell r="AZ58" t="str">
            <v>Y</v>
          </cell>
          <cell r="BB58" t="str">
            <v>Y</v>
          </cell>
          <cell r="BD58" t="str">
            <v>Y</v>
          </cell>
          <cell r="BF58" t="str">
            <v>Unbundled</v>
          </cell>
          <cell r="BG58">
            <v>46647</v>
          </cell>
          <cell r="BH58">
            <v>46668</v>
          </cell>
          <cell r="BI58">
            <v>21</v>
          </cell>
          <cell r="BJ58" t="str">
            <v>Pre Cruise: Transfer / Post Cruise: None</v>
          </cell>
          <cell r="BK58"/>
          <cell r="BL58" t="str">
            <v>Unbundled</v>
          </cell>
          <cell r="BM58">
            <v>46647</v>
          </cell>
          <cell r="BN58">
            <v>46668</v>
          </cell>
          <cell r="BO58">
            <v>21</v>
          </cell>
          <cell r="BP58" t="str">
            <v>Pre Cruise: Transfer / Post Cruise: Transfer</v>
          </cell>
          <cell r="BR58"/>
          <cell r="BT58"/>
          <cell r="BU58"/>
          <cell r="BV58"/>
          <cell r="BX58"/>
          <cell r="CA58" t="str">
            <v>Pre Cruise: Transfer</v>
          </cell>
          <cell r="CB58" t="str">
            <v>Post Cruise: None</v>
          </cell>
          <cell r="CC58"/>
          <cell r="CD58" t="str">
            <v>Pre Cruise: Transfer</v>
          </cell>
          <cell r="CE58" t="str">
            <v>Post Cruise: Transfer</v>
          </cell>
        </row>
        <row r="59">
          <cell r="F59" t="str">
            <v>M726C</v>
          </cell>
          <cell r="G59" t="str">
            <v>NYC1</v>
          </cell>
          <cell r="H59" t="str">
            <v>HAM1</v>
          </cell>
          <cell r="I59" t="str">
            <v>NYC1 - HAM1</v>
          </cell>
          <cell r="J59">
            <v>46647</v>
          </cell>
          <cell r="K59">
            <v>46647</v>
          </cell>
          <cell r="L59">
            <v>46671</v>
          </cell>
          <cell r="M59">
            <v>46671</v>
          </cell>
          <cell r="N59">
            <v>24</v>
          </cell>
          <cell r="O59" t="str">
            <v>NN</v>
          </cell>
          <cell r="P59" t="str">
            <v>Canada New England</v>
          </cell>
          <cell r="Q59" t="str">
            <v>NNS</v>
          </cell>
          <cell r="R59" t="str">
            <v>NNS425</v>
          </cell>
          <cell r="S59" t="str">
            <v>Transatlantic Crossing, New England and Canada</v>
          </cell>
          <cell r="T59" t="str">
            <v>SUMMER</v>
          </cell>
          <cell r="U59" t="str">
            <v>M624C</v>
          </cell>
          <cell r="V59" t="str">
            <v>Not Required</v>
          </cell>
          <cell r="W59" t="str">
            <v>Canada</v>
          </cell>
          <cell r="X59" t="str">
            <v>Canada / New England</v>
          </cell>
          <cell r="Y59" t="str">
            <v>USA &amp; Canada</v>
          </cell>
          <cell r="Z59" t="str">
            <v>Not Required</v>
          </cell>
          <cell r="AA59" t="str">
            <v>Canada/New England</v>
          </cell>
          <cell r="AB59">
            <v>0</v>
          </cell>
          <cell r="AC59">
            <v>0</v>
          </cell>
          <cell r="AD59" t="str">
            <v>Logical</v>
          </cell>
          <cell r="AE59" t="str">
            <v>M726 NYC1</v>
          </cell>
          <cell r="AF59" t="str">
            <v>M728 HAM1</v>
          </cell>
          <cell r="AG59" t="str">
            <v>N/A</v>
          </cell>
          <cell r="AI59">
            <v>1</v>
          </cell>
          <cell r="AJ59" t="str">
            <v>2 to 17 Years 364 days (Polar Faretable : 17 Child)</v>
          </cell>
          <cell r="AK59" t="str">
            <v>12 Months to 1 Year 364 days (Polar Faretable : 1 Infant)</v>
          </cell>
          <cell r="AL59" t="str">
            <v>C</v>
          </cell>
          <cell r="AM59"/>
          <cell r="AN59" t="str">
            <v>n/a</v>
          </cell>
          <cell r="AO59" t="str">
            <v>Wednesday 1pm 2nd April 2025</v>
          </cell>
          <cell r="AP59" t="str">
            <v>Thursday 1pm 3rd April 2025</v>
          </cell>
          <cell r="AQ59" t="str">
            <v>Y</v>
          </cell>
          <cell r="AR59" t="str">
            <v>Y</v>
          </cell>
          <cell r="AS59" t="str">
            <v>Y</v>
          </cell>
          <cell r="AT59" t="str">
            <v>Y</v>
          </cell>
          <cell r="AU59" t="str">
            <v>Y</v>
          </cell>
          <cell r="AV59" t="str">
            <v>Y</v>
          </cell>
          <cell r="AW59" t="str">
            <v>Y</v>
          </cell>
          <cell r="AX59" t="str">
            <v>Y</v>
          </cell>
          <cell r="AY59" t="str">
            <v>Y</v>
          </cell>
          <cell r="AZ59" t="str">
            <v>Y</v>
          </cell>
          <cell r="BB59" t="str">
            <v>Y</v>
          </cell>
          <cell r="BD59" t="str">
            <v>Y</v>
          </cell>
          <cell r="BF59" t="str">
            <v>Unbundled</v>
          </cell>
          <cell r="BG59">
            <v>46647</v>
          </cell>
          <cell r="BH59">
            <v>46671</v>
          </cell>
          <cell r="BI59">
            <v>24</v>
          </cell>
          <cell r="BJ59" t="str">
            <v>Pre Cruise: Transfer / Post Cruise: Transfer</v>
          </cell>
          <cell r="BK59"/>
          <cell r="BL59" t="str">
            <v>Unbundled</v>
          </cell>
          <cell r="BM59">
            <v>46647</v>
          </cell>
          <cell r="BN59">
            <v>46671</v>
          </cell>
          <cell r="BO59">
            <v>24</v>
          </cell>
          <cell r="BP59" t="str">
            <v>Pre Cruise: Transfer / Post Cruise: None</v>
          </cell>
          <cell r="BR59"/>
          <cell r="BT59"/>
          <cell r="BU59"/>
          <cell r="BV59"/>
          <cell r="BX59"/>
          <cell r="CA59" t="str">
            <v>Pre Cruise: Transfer</v>
          </cell>
          <cell r="CB59" t="str">
            <v>Post Cruise: Transfer</v>
          </cell>
          <cell r="CC59"/>
          <cell r="CD59" t="str">
            <v>Pre Cruise: Transfer</v>
          </cell>
          <cell r="CE59" t="str">
            <v>Post Cruise: None</v>
          </cell>
        </row>
        <row r="60">
          <cell r="F60" t="str">
            <v>M727</v>
          </cell>
          <cell r="G60" t="str">
            <v>YQB1</v>
          </cell>
          <cell r="H60" t="str">
            <v>NYC1</v>
          </cell>
          <cell r="I60" t="str">
            <v>YQB1 - NYC1</v>
          </cell>
          <cell r="J60">
            <v>46654</v>
          </cell>
          <cell r="K60">
            <v>46654</v>
          </cell>
          <cell r="L60">
            <v>46661</v>
          </cell>
          <cell r="M60">
            <v>46661</v>
          </cell>
          <cell r="N60">
            <v>7</v>
          </cell>
          <cell r="O60" t="str">
            <v>NN</v>
          </cell>
          <cell r="P60" t="str">
            <v>Canada New England</v>
          </cell>
          <cell r="Q60" t="str">
            <v>NNS</v>
          </cell>
          <cell r="R60" t="str">
            <v>NNS427</v>
          </cell>
          <cell r="S60" t="str">
            <v>Canada</v>
          </cell>
          <cell r="T60" t="str">
            <v>SUMMER</v>
          </cell>
          <cell r="U60" t="str">
            <v>M625</v>
          </cell>
          <cell r="V60" t="str">
            <v>Not Required</v>
          </cell>
          <cell r="W60" t="str">
            <v>Canada</v>
          </cell>
          <cell r="X60" t="str">
            <v>Canada / New England</v>
          </cell>
          <cell r="Y60" t="str">
            <v>USA &amp; Canada</v>
          </cell>
          <cell r="Z60" t="str">
            <v>Not Required</v>
          </cell>
          <cell r="AA60" t="str">
            <v>Canada/New England</v>
          </cell>
          <cell r="AB60">
            <v>2685</v>
          </cell>
          <cell r="AC60">
            <v>18795</v>
          </cell>
          <cell r="AD60" t="str">
            <v>Physical</v>
          </cell>
          <cell r="AE60" t="str">
            <v/>
          </cell>
          <cell r="AF60" t="str">
            <v/>
          </cell>
          <cell r="AG60" t="str">
            <v>N/A</v>
          </cell>
          <cell r="AI60">
            <v>1</v>
          </cell>
          <cell r="AJ60" t="str">
            <v>2 to 17 Years 364 days (Polar Faretable : 17 Child)</v>
          </cell>
          <cell r="AK60" t="str">
            <v>6 Months to 1 Year 364 days (Polar Faretable : 1 Infant)</v>
          </cell>
          <cell r="AL60" t="str">
            <v>D</v>
          </cell>
          <cell r="AM60"/>
          <cell r="AN60" t="str">
            <v>n/a</v>
          </cell>
          <cell r="AO60" t="str">
            <v>Wednesday 1pm 2nd April 2025</v>
          </cell>
          <cell r="AP60" t="str">
            <v>Thursday 1pm 3rd April 2025</v>
          </cell>
          <cell r="AQ60" t="str">
            <v>Y</v>
          </cell>
          <cell r="AR60" t="str">
            <v>Y</v>
          </cell>
          <cell r="AS60" t="str">
            <v>Y</v>
          </cell>
          <cell r="AT60" t="str">
            <v>Y</v>
          </cell>
          <cell r="AU60" t="str">
            <v>Y</v>
          </cell>
          <cell r="AV60" t="str">
            <v>Y</v>
          </cell>
          <cell r="AW60" t="str">
            <v>Y</v>
          </cell>
          <cell r="AX60" t="str">
            <v>Y</v>
          </cell>
          <cell r="AY60" t="str">
            <v>Y</v>
          </cell>
          <cell r="AZ60" t="str">
            <v>Y</v>
          </cell>
          <cell r="BB60" t="str">
            <v>Y</v>
          </cell>
          <cell r="BD60" t="str">
            <v>Y</v>
          </cell>
          <cell r="BF60" t="str">
            <v>Unbundled</v>
          </cell>
          <cell r="BG60">
            <v>46654</v>
          </cell>
          <cell r="BH60">
            <v>46662</v>
          </cell>
          <cell r="BI60">
            <v>8</v>
          </cell>
          <cell r="BJ60" t="str">
            <v>Pre Cruise: Transfer / Post Cruise: Transfer</v>
          </cell>
          <cell r="BK60"/>
          <cell r="BL60" t="str">
            <v>Unbundled</v>
          </cell>
          <cell r="BM60">
            <v>46654</v>
          </cell>
          <cell r="BN60">
            <v>46662</v>
          </cell>
          <cell r="BO60">
            <v>8</v>
          </cell>
          <cell r="BP60" t="str">
            <v>Pre Cruise: Transfer / Post Cruise: Transfer</v>
          </cell>
          <cell r="BR60"/>
          <cell r="BT60"/>
          <cell r="BU60"/>
          <cell r="BV60"/>
          <cell r="BX60"/>
          <cell r="CA60" t="str">
            <v>Pre Cruise: Transfer</v>
          </cell>
          <cell r="CB60" t="str">
            <v>Post Cruise: Transfer</v>
          </cell>
          <cell r="CC60"/>
          <cell r="CD60" t="str">
            <v>Pre Cruise: Transfer</v>
          </cell>
          <cell r="CE60" t="str">
            <v>Post Cruise: Transfer</v>
          </cell>
        </row>
        <row r="61">
          <cell r="F61" t="str">
            <v>M727A</v>
          </cell>
          <cell r="G61" t="str">
            <v>YQB1</v>
          </cell>
          <cell r="H61" t="str">
            <v>SOU1</v>
          </cell>
          <cell r="I61" t="str">
            <v>YQB1 - SOU1</v>
          </cell>
          <cell r="J61">
            <v>46654</v>
          </cell>
          <cell r="K61">
            <v>46654</v>
          </cell>
          <cell r="L61">
            <v>46668</v>
          </cell>
          <cell r="M61">
            <v>46668</v>
          </cell>
          <cell r="N61">
            <v>14</v>
          </cell>
          <cell r="O61" t="str">
            <v>NN</v>
          </cell>
          <cell r="P61" t="str">
            <v>Canada New England</v>
          </cell>
          <cell r="Q61" t="str">
            <v>NNS</v>
          </cell>
          <cell r="R61" t="str">
            <v>EQF403</v>
          </cell>
          <cell r="S61" t="str">
            <v>Transatlantic Crossing and Canada</v>
          </cell>
          <cell r="T61" t="str">
            <v>SUMMER</v>
          </cell>
          <cell r="U61" t="str">
            <v>M625A</v>
          </cell>
          <cell r="V61" t="str">
            <v>Not Required</v>
          </cell>
          <cell r="W61" t="str">
            <v>Canada</v>
          </cell>
          <cell r="X61" t="str">
            <v>Canada / New England</v>
          </cell>
          <cell r="Y61" t="str">
            <v>USA &amp; Canada</v>
          </cell>
          <cell r="Z61" t="str">
            <v>Not Required</v>
          </cell>
          <cell r="AA61" t="str">
            <v>Canada/New England</v>
          </cell>
          <cell r="AB61">
            <v>0</v>
          </cell>
          <cell r="AC61">
            <v>0</v>
          </cell>
          <cell r="AD61" t="str">
            <v>Logical</v>
          </cell>
          <cell r="AE61" t="str">
            <v>M727 YQB1</v>
          </cell>
          <cell r="AF61" t="str">
            <v>M728 SOU1</v>
          </cell>
          <cell r="AG61" t="str">
            <v>N/A</v>
          </cell>
          <cell r="AI61">
            <v>1</v>
          </cell>
          <cell r="AJ61" t="str">
            <v>2 to 17 Years 364 days (Polar Faretable : 17 Child)</v>
          </cell>
          <cell r="AK61" t="str">
            <v>12 Months to 1 Year 364 days (Polar Faretable : 1 Infant)</v>
          </cell>
          <cell r="AL61" t="str">
            <v>C</v>
          </cell>
          <cell r="AM61"/>
          <cell r="AN61" t="str">
            <v>n/a</v>
          </cell>
          <cell r="AO61" t="str">
            <v>Wednesday 1pm 2nd April 2025</v>
          </cell>
          <cell r="AP61" t="str">
            <v>Thursday 1pm 3rd April 2025</v>
          </cell>
          <cell r="AQ61" t="str">
            <v>Y</v>
          </cell>
          <cell r="AR61" t="str">
            <v>Y</v>
          </cell>
          <cell r="AS61" t="str">
            <v>Y</v>
          </cell>
          <cell r="AT61" t="str">
            <v>Y</v>
          </cell>
          <cell r="AU61" t="str">
            <v>Y</v>
          </cell>
          <cell r="AV61" t="str">
            <v>Y</v>
          </cell>
          <cell r="AW61" t="str">
            <v>Y</v>
          </cell>
          <cell r="AX61" t="str">
            <v>Y</v>
          </cell>
          <cell r="AY61" t="str">
            <v>Y</v>
          </cell>
          <cell r="AZ61" t="str">
            <v>Y</v>
          </cell>
          <cell r="BB61" t="str">
            <v>Y</v>
          </cell>
          <cell r="BD61" t="str">
            <v>Y</v>
          </cell>
          <cell r="BF61" t="str">
            <v>Unbundled</v>
          </cell>
          <cell r="BG61">
            <v>46654</v>
          </cell>
          <cell r="BH61">
            <v>46668</v>
          </cell>
          <cell r="BI61">
            <v>14</v>
          </cell>
          <cell r="BJ61" t="str">
            <v>Pre Cruise: Transfer / Post Cruise: None</v>
          </cell>
          <cell r="BK61"/>
          <cell r="BL61" t="str">
            <v>Unbundled</v>
          </cell>
          <cell r="BM61">
            <v>46654</v>
          </cell>
          <cell r="BN61">
            <v>46668</v>
          </cell>
          <cell r="BO61">
            <v>14</v>
          </cell>
          <cell r="BP61" t="str">
            <v>Pre Cruise: Transfer / Post Cruise: Transfer</v>
          </cell>
          <cell r="BR61"/>
          <cell r="BT61"/>
          <cell r="BU61"/>
          <cell r="BV61"/>
          <cell r="BX61"/>
          <cell r="CA61" t="str">
            <v>Pre Cruise: Transfer</v>
          </cell>
          <cell r="CB61" t="str">
            <v>Post Cruise: None</v>
          </cell>
          <cell r="CC61"/>
          <cell r="CD61" t="str">
            <v>Pre Cruise: Transfer</v>
          </cell>
          <cell r="CE61" t="str">
            <v>Post Cruise: Transfer</v>
          </cell>
        </row>
        <row r="62">
          <cell r="F62" t="str">
            <v>M727B</v>
          </cell>
          <cell r="G62" t="str">
            <v>YQB1</v>
          </cell>
          <cell r="H62" t="str">
            <v>HAM1</v>
          </cell>
          <cell r="I62" t="str">
            <v>YQB1 - HAM1</v>
          </cell>
          <cell r="J62">
            <v>46654</v>
          </cell>
          <cell r="K62">
            <v>46654</v>
          </cell>
          <cell r="L62">
            <v>46671</v>
          </cell>
          <cell r="M62">
            <v>46671</v>
          </cell>
          <cell r="N62">
            <v>17</v>
          </cell>
          <cell r="O62" t="str">
            <v>NN</v>
          </cell>
          <cell r="P62" t="str">
            <v>Canada New England</v>
          </cell>
          <cell r="Q62" t="str">
            <v>NNS</v>
          </cell>
          <cell r="R62" t="str">
            <v>EQF403</v>
          </cell>
          <cell r="S62" t="str">
            <v>Transatlantic Crossing and Canada</v>
          </cell>
          <cell r="T62" t="str">
            <v>SUMMER</v>
          </cell>
          <cell r="U62" t="str">
            <v>M625B</v>
          </cell>
          <cell r="V62" t="str">
            <v>Not Required</v>
          </cell>
          <cell r="W62" t="str">
            <v>Canada</v>
          </cell>
          <cell r="X62" t="str">
            <v>Canada / New England</v>
          </cell>
          <cell r="Y62" t="str">
            <v>USA &amp; Canada</v>
          </cell>
          <cell r="Z62" t="str">
            <v>Not Required</v>
          </cell>
          <cell r="AA62" t="str">
            <v>Canada/New England</v>
          </cell>
          <cell r="AB62">
            <v>0</v>
          </cell>
          <cell r="AC62">
            <v>0</v>
          </cell>
          <cell r="AD62" t="str">
            <v>Logical</v>
          </cell>
          <cell r="AE62" t="str">
            <v>M727 YQB1</v>
          </cell>
          <cell r="AF62" t="str">
            <v>M728 HAM1</v>
          </cell>
          <cell r="AG62" t="str">
            <v>N/A</v>
          </cell>
          <cell r="AI62">
            <v>1</v>
          </cell>
          <cell r="AJ62" t="str">
            <v>2 to 17 Years 364 days (Polar Faretable : 17 Child)</v>
          </cell>
          <cell r="AK62" t="str">
            <v>12 Months to 1 Year 364 days (Polar Faretable : 1 Infant)</v>
          </cell>
          <cell r="AL62" t="str">
            <v>C</v>
          </cell>
          <cell r="AM62"/>
          <cell r="AN62" t="str">
            <v>n/a</v>
          </cell>
          <cell r="AO62" t="str">
            <v>Wednesday 1pm 2nd April 2025</v>
          </cell>
          <cell r="AP62" t="str">
            <v>Thursday 1pm 3rd April 2025</v>
          </cell>
          <cell r="AQ62" t="str">
            <v>Y</v>
          </cell>
          <cell r="AR62" t="str">
            <v>Y</v>
          </cell>
          <cell r="AS62" t="str">
            <v>Y</v>
          </cell>
          <cell r="AT62" t="str">
            <v>Y</v>
          </cell>
          <cell r="AU62" t="str">
            <v>Y</v>
          </cell>
          <cell r="AV62" t="str">
            <v>Y</v>
          </cell>
          <cell r="AW62" t="str">
            <v>Y</v>
          </cell>
          <cell r="AX62" t="str">
            <v>Y</v>
          </cell>
          <cell r="AY62" t="str">
            <v>Y</v>
          </cell>
          <cell r="AZ62" t="str">
            <v>Y</v>
          </cell>
          <cell r="BB62" t="str">
            <v>Y</v>
          </cell>
          <cell r="BD62" t="str">
            <v>Y</v>
          </cell>
          <cell r="BF62" t="str">
            <v>Unbundled</v>
          </cell>
          <cell r="BG62">
            <v>46654</v>
          </cell>
          <cell r="BH62">
            <v>46671</v>
          </cell>
          <cell r="BI62">
            <v>17</v>
          </cell>
          <cell r="BJ62" t="str">
            <v>Pre Cruise: Transfer / Post Cruise: Transfer</v>
          </cell>
          <cell r="BK62"/>
          <cell r="BL62" t="str">
            <v>Unbundled</v>
          </cell>
          <cell r="BM62">
            <v>46654</v>
          </cell>
          <cell r="BN62">
            <v>46671</v>
          </cell>
          <cell r="BO62">
            <v>17</v>
          </cell>
          <cell r="BP62" t="str">
            <v>Pre Cruise: Transfer / Post Cruise: None</v>
          </cell>
          <cell r="BR62"/>
          <cell r="BT62"/>
          <cell r="BU62"/>
          <cell r="BV62"/>
          <cell r="BX62"/>
          <cell r="CA62" t="str">
            <v>Pre Cruise: Transfer</v>
          </cell>
          <cell r="CB62" t="str">
            <v>Post Cruise: Transfer</v>
          </cell>
          <cell r="CC62"/>
          <cell r="CD62" t="str">
            <v>Pre Cruise: Transfer</v>
          </cell>
          <cell r="CE62" t="str">
            <v>Post Cruise: None</v>
          </cell>
        </row>
        <row r="63">
          <cell r="F63" t="str">
            <v>M728</v>
          </cell>
          <cell r="G63" t="str">
            <v>NYC1</v>
          </cell>
          <cell r="H63" t="str">
            <v>HAM1</v>
          </cell>
          <cell r="I63" t="str">
            <v>NYC1 - HAM1</v>
          </cell>
          <cell r="J63">
            <v>46661</v>
          </cell>
          <cell r="K63">
            <v>46661</v>
          </cell>
          <cell r="L63">
            <v>46671</v>
          </cell>
          <cell r="M63">
            <v>46671</v>
          </cell>
          <cell r="N63">
            <v>10</v>
          </cell>
          <cell r="O63" t="str">
            <v>EV</v>
          </cell>
          <cell r="P63" t="str">
            <v>Transatlantic East</v>
          </cell>
          <cell r="Q63" t="str">
            <v>EVF</v>
          </cell>
          <cell r="R63" t="str">
            <v>EVF400</v>
          </cell>
          <cell r="S63" t="str">
            <v>Eastbound Transatlantic Crossing</v>
          </cell>
          <cell r="T63" t="str">
            <v>SUMMER</v>
          </cell>
          <cell r="U63" t="str">
            <v>M626</v>
          </cell>
          <cell r="V63" t="str">
            <v>Not Required</v>
          </cell>
          <cell r="W63" t="str">
            <v>Transatlantic</v>
          </cell>
          <cell r="X63" t="str">
            <v>Transatlantic East</v>
          </cell>
          <cell r="Y63" t="str">
            <v>Transatlantic</v>
          </cell>
          <cell r="Z63" t="str">
            <v>Not Required</v>
          </cell>
          <cell r="AA63" t="str">
            <v>Transatlantic</v>
          </cell>
          <cell r="AB63">
            <v>2685</v>
          </cell>
          <cell r="AC63">
            <v>26850</v>
          </cell>
          <cell r="AD63" t="str">
            <v>Physical</v>
          </cell>
          <cell r="AE63" t="str">
            <v/>
          </cell>
          <cell r="AF63" t="str">
            <v/>
          </cell>
          <cell r="AG63" t="str">
            <v>N/A</v>
          </cell>
          <cell r="AI63">
            <v>1</v>
          </cell>
          <cell r="AJ63" t="str">
            <v>2 to 17 Years 364 days (Polar Faretable : 17 Child)</v>
          </cell>
          <cell r="AK63" t="str">
            <v>12 Months to 1 Year 364 days (Polar Faretable : 1 Infant)</v>
          </cell>
          <cell r="AL63" t="str">
            <v>C</v>
          </cell>
          <cell r="AM63"/>
          <cell r="AN63" t="str">
            <v>n/a</v>
          </cell>
          <cell r="AO63" t="str">
            <v>Wednesday 1pm 2nd April 2025</v>
          </cell>
          <cell r="AP63" t="str">
            <v>Thursday 1pm 3rd April 2025</v>
          </cell>
          <cell r="AQ63" t="str">
            <v>Y</v>
          </cell>
          <cell r="AR63" t="str">
            <v>Y</v>
          </cell>
          <cell r="AS63" t="str">
            <v>Y</v>
          </cell>
          <cell r="AT63" t="str">
            <v>Y</v>
          </cell>
          <cell r="AU63" t="str">
            <v>Y</v>
          </cell>
          <cell r="AV63" t="str">
            <v>Y</v>
          </cell>
          <cell r="AW63" t="str">
            <v>Y</v>
          </cell>
          <cell r="AX63" t="str">
            <v>Y</v>
          </cell>
          <cell r="AY63" t="str">
            <v>Y</v>
          </cell>
          <cell r="AZ63" t="str">
            <v>Y</v>
          </cell>
          <cell r="BB63" t="str">
            <v>Y</v>
          </cell>
          <cell r="BD63" t="str">
            <v>Y</v>
          </cell>
          <cell r="BF63" t="str">
            <v>Unbundled</v>
          </cell>
          <cell r="BG63">
            <v>46661</v>
          </cell>
          <cell r="BH63">
            <v>46671</v>
          </cell>
          <cell r="BI63">
            <v>10</v>
          </cell>
          <cell r="BJ63" t="str">
            <v>Pre Cruise: Transfer / Post Cruise: Transfer</v>
          </cell>
          <cell r="BK63"/>
          <cell r="BL63" t="str">
            <v>Unbundled</v>
          </cell>
          <cell r="BM63">
            <v>46661</v>
          </cell>
          <cell r="BN63">
            <v>46671</v>
          </cell>
          <cell r="BO63">
            <v>10</v>
          </cell>
          <cell r="BP63" t="str">
            <v>Pre Cruise: Transfer / Post Cruise: None</v>
          </cell>
          <cell r="BR63"/>
          <cell r="BT63"/>
          <cell r="BU63"/>
          <cell r="BV63"/>
          <cell r="BX63"/>
          <cell r="CA63" t="str">
            <v>Pre Cruise: Transfer</v>
          </cell>
          <cell r="CB63" t="str">
            <v>Post Cruise: Transfer</v>
          </cell>
          <cell r="CC63"/>
          <cell r="CD63" t="str">
            <v>Pre Cruise: Transfer</v>
          </cell>
          <cell r="CE63" t="str">
            <v>Post Cruise: None</v>
          </cell>
        </row>
        <row r="64">
          <cell r="F64" t="str">
            <v>M728A</v>
          </cell>
          <cell r="G64" t="str">
            <v>NYC1</v>
          </cell>
          <cell r="H64" t="str">
            <v>SOU1</v>
          </cell>
          <cell r="I64" t="str">
            <v>NYC1 - SOU1</v>
          </cell>
          <cell r="J64">
            <v>46661</v>
          </cell>
          <cell r="K64">
            <v>46661</v>
          </cell>
          <cell r="L64">
            <v>46668</v>
          </cell>
          <cell r="M64">
            <v>46668</v>
          </cell>
          <cell r="N64">
            <v>7</v>
          </cell>
          <cell r="O64" t="str">
            <v>EV</v>
          </cell>
          <cell r="P64" t="str">
            <v>Transatlantic East</v>
          </cell>
          <cell r="Q64" t="str">
            <v>EVF</v>
          </cell>
          <cell r="R64" t="str">
            <v>EVF400</v>
          </cell>
          <cell r="S64" t="str">
            <v>Eastbound Transatlantic Crossing</v>
          </cell>
          <cell r="T64" t="str">
            <v>SUMMER</v>
          </cell>
          <cell r="U64" t="str">
            <v>M626A</v>
          </cell>
          <cell r="V64" t="str">
            <v>Not Required</v>
          </cell>
          <cell r="W64" t="str">
            <v>Transatlantic</v>
          </cell>
          <cell r="X64" t="str">
            <v>Transatlantic East</v>
          </cell>
          <cell r="Y64" t="str">
            <v>Transatlantic</v>
          </cell>
          <cell r="Z64" t="str">
            <v>Not Required</v>
          </cell>
          <cell r="AA64" t="str">
            <v>Transatlantic</v>
          </cell>
          <cell r="AB64">
            <v>0</v>
          </cell>
          <cell r="AC64">
            <v>0</v>
          </cell>
          <cell r="AD64" t="str">
            <v>Logical</v>
          </cell>
          <cell r="AE64" t="str">
            <v>M728 NYC1</v>
          </cell>
          <cell r="AF64" t="str">
            <v>M728 SOU1</v>
          </cell>
          <cell r="AG64" t="str">
            <v>N/A</v>
          </cell>
          <cell r="AI64">
            <v>1</v>
          </cell>
          <cell r="AJ64" t="str">
            <v>2 to 17 Years 364 days (Polar Faretable : 17 Child)</v>
          </cell>
          <cell r="AK64" t="str">
            <v>12 Months to 1 Year 364 days (Polar Faretable : 1 Infant)</v>
          </cell>
          <cell r="AL64" t="str">
            <v>C</v>
          </cell>
          <cell r="AM64"/>
          <cell r="AN64" t="str">
            <v>n/a</v>
          </cell>
          <cell r="AO64" t="str">
            <v>Wednesday 1pm 2nd April 2025</v>
          </cell>
          <cell r="AP64" t="str">
            <v>Thursday 1pm 3rd April 2025</v>
          </cell>
          <cell r="AQ64" t="str">
            <v>Y</v>
          </cell>
          <cell r="AR64" t="str">
            <v>Y</v>
          </cell>
          <cell r="AS64" t="str">
            <v>Y</v>
          </cell>
          <cell r="AT64" t="str">
            <v>Y</v>
          </cell>
          <cell r="AU64" t="str">
            <v>Y</v>
          </cell>
          <cell r="AV64" t="str">
            <v>Y</v>
          </cell>
          <cell r="AW64" t="str">
            <v>Y</v>
          </cell>
          <cell r="AX64" t="str">
            <v>Y</v>
          </cell>
          <cell r="AY64" t="str">
            <v>Y</v>
          </cell>
          <cell r="AZ64" t="str">
            <v>Y</v>
          </cell>
          <cell r="BB64" t="str">
            <v>Y</v>
          </cell>
          <cell r="BD64" t="str">
            <v>Y</v>
          </cell>
          <cell r="BF64" t="str">
            <v>Unbundled</v>
          </cell>
          <cell r="BG64">
            <v>46661</v>
          </cell>
          <cell r="BH64">
            <v>46668</v>
          </cell>
          <cell r="BI64">
            <v>7</v>
          </cell>
          <cell r="BJ64" t="str">
            <v>Pre Cruise: Transfer / Post Cruise: None</v>
          </cell>
          <cell r="BK64"/>
          <cell r="BL64" t="str">
            <v>Unbundled</v>
          </cell>
          <cell r="BM64">
            <v>46661</v>
          </cell>
          <cell r="BN64">
            <v>46668</v>
          </cell>
          <cell r="BO64">
            <v>7</v>
          </cell>
          <cell r="BP64" t="str">
            <v>Pre Cruise: Transfer / Post Cruise: Transfer</v>
          </cell>
          <cell r="BR64"/>
          <cell r="BT64"/>
          <cell r="BU64"/>
          <cell r="BV64"/>
          <cell r="BX64"/>
          <cell r="CA64" t="str">
            <v>Pre Cruise: Transfer</v>
          </cell>
          <cell r="CB64" t="str">
            <v>Post Cruise: None</v>
          </cell>
          <cell r="CC64"/>
          <cell r="CD64" t="str">
            <v>Pre Cruise: Transfer</v>
          </cell>
          <cell r="CE64" t="str">
            <v>Post Cruise: Transfer</v>
          </cell>
        </row>
        <row r="65">
          <cell r="F65" t="str">
            <v>M728B</v>
          </cell>
          <cell r="G65" t="str">
            <v>NYC1</v>
          </cell>
          <cell r="H65" t="str">
            <v>NYC2</v>
          </cell>
          <cell r="I65" t="str">
            <v>NYC1 - NYC2</v>
          </cell>
          <cell r="J65">
            <v>46661</v>
          </cell>
          <cell r="K65">
            <v>46661</v>
          </cell>
          <cell r="L65">
            <v>46680</v>
          </cell>
          <cell r="M65">
            <v>46680</v>
          </cell>
          <cell r="N65">
            <v>19</v>
          </cell>
          <cell r="O65" t="str">
            <v>ET</v>
          </cell>
          <cell r="P65" t="str">
            <v>Roundtrip Transatlantic</v>
          </cell>
          <cell r="Q65" t="str">
            <v>ETF</v>
          </cell>
          <cell r="R65" t="str">
            <v>ETS401</v>
          </cell>
          <cell r="S65" t="str">
            <v>Roundtrip Transatlantic Crossing</v>
          </cell>
          <cell r="T65" t="str">
            <v>SUMMER</v>
          </cell>
          <cell r="U65" t="str">
            <v>M626B</v>
          </cell>
          <cell r="V65" t="str">
            <v>Not Required</v>
          </cell>
          <cell r="W65" t="str">
            <v>Transatlantic</v>
          </cell>
          <cell r="X65" t="str">
            <v>Transatlantic Round Trip</v>
          </cell>
          <cell r="Y65" t="str">
            <v>Transatlantic</v>
          </cell>
          <cell r="Z65" t="str">
            <v>Not Required</v>
          </cell>
          <cell r="AA65" t="str">
            <v>Transatlantic</v>
          </cell>
          <cell r="AB65">
            <v>0</v>
          </cell>
          <cell r="AC65">
            <v>0</v>
          </cell>
          <cell r="AD65" t="str">
            <v>Logical</v>
          </cell>
          <cell r="AE65" t="str">
            <v>M728 NYC1</v>
          </cell>
          <cell r="AF65" t="str">
            <v>M729 NYC1</v>
          </cell>
          <cell r="AG65" t="str">
            <v>N/A</v>
          </cell>
          <cell r="AI65">
            <v>1</v>
          </cell>
          <cell r="AJ65" t="str">
            <v>2 to 17 Years 364 days (Polar Faretable : 17 Child)</v>
          </cell>
          <cell r="AK65" t="str">
            <v>12 Months to 1 Year 364 days (Polar Faretable : 1 Infant)</v>
          </cell>
          <cell r="AL65" t="str">
            <v>C</v>
          </cell>
          <cell r="AM65"/>
          <cell r="AN65" t="str">
            <v>n/a</v>
          </cell>
          <cell r="AO65" t="str">
            <v>Wednesday 1pm 2nd April 2025</v>
          </cell>
          <cell r="AP65" t="str">
            <v>Thursday 1pm 3rd April 2025</v>
          </cell>
          <cell r="AQ65" t="str">
            <v>Y</v>
          </cell>
          <cell r="AR65" t="str">
            <v>Y</v>
          </cell>
          <cell r="AS65" t="str">
            <v>Y</v>
          </cell>
          <cell r="AT65" t="str">
            <v>Y</v>
          </cell>
          <cell r="AU65" t="str">
            <v>Y</v>
          </cell>
          <cell r="AV65" t="str">
            <v>Y</v>
          </cell>
          <cell r="AW65" t="str">
            <v>Y</v>
          </cell>
          <cell r="AX65" t="str">
            <v>Y</v>
          </cell>
          <cell r="AY65" t="str">
            <v>Y</v>
          </cell>
          <cell r="AZ65" t="str">
            <v>Y</v>
          </cell>
          <cell r="BB65" t="str">
            <v>Y</v>
          </cell>
          <cell r="BD65" t="str">
            <v>Y</v>
          </cell>
          <cell r="BF65" t="str">
            <v>Unbundled</v>
          </cell>
          <cell r="BG65">
            <v>46661</v>
          </cell>
          <cell r="BH65">
            <v>46681</v>
          </cell>
          <cell r="BI65">
            <v>20</v>
          </cell>
          <cell r="BJ65" t="str">
            <v>Pre Cruise: Transfer / Post Cruise: Transfer</v>
          </cell>
          <cell r="BK65"/>
          <cell r="BL65" t="str">
            <v>Unbundled</v>
          </cell>
          <cell r="BM65">
            <v>46661</v>
          </cell>
          <cell r="BN65">
            <v>46681</v>
          </cell>
          <cell r="BO65">
            <v>20</v>
          </cell>
          <cell r="BP65" t="str">
            <v>Pre Cruise: Transfer / Post Cruise: Transfer</v>
          </cell>
          <cell r="BR65"/>
          <cell r="BT65"/>
          <cell r="BU65"/>
          <cell r="BV65"/>
          <cell r="BX65"/>
          <cell r="CA65" t="str">
            <v>Pre Cruise: Transfer</v>
          </cell>
          <cell r="CB65" t="str">
            <v>Post Cruise: Transfer</v>
          </cell>
          <cell r="CC65"/>
          <cell r="CD65" t="str">
            <v>Pre Cruise: Transfer</v>
          </cell>
          <cell r="CE65" t="str">
            <v>Post Cruise: Transfer</v>
          </cell>
        </row>
        <row r="66">
          <cell r="F66" t="str">
            <v>M728C</v>
          </cell>
          <cell r="G66" t="str">
            <v>SOU1</v>
          </cell>
          <cell r="H66" t="str">
            <v>HAM1</v>
          </cell>
          <cell r="I66" t="str">
            <v>SOU1 - HAM1</v>
          </cell>
          <cell r="J66">
            <v>46668</v>
          </cell>
          <cell r="K66">
            <v>46668</v>
          </cell>
          <cell r="L66">
            <v>46671</v>
          </cell>
          <cell r="M66">
            <v>46671</v>
          </cell>
          <cell r="N66">
            <v>3</v>
          </cell>
          <cell r="O66" t="str">
            <v>EO</v>
          </cell>
          <cell r="P66" t="str">
            <v>Western Europe Sampler</v>
          </cell>
          <cell r="Q66" t="str">
            <v>EOF</v>
          </cell>
          <cell r="R66" t="str">
            <v>EPS472</v>
          </cell>
          <cell r="S66" t="str">
            <v>Short Break to Zeebrugge</v>
          </cell>
          <cell r="T66" t="str">
            <v>SUMMER</v>
          </cell>
          <cell r="U66" t="str">
            <v>M626C</v>
          </cell>
          <cell r="V66" t="str">
            <v>Not Required</v>
          </cell>
          <cell r="W66" t="str">
            <v>Europe</v>
          </cell>
          <cell r="X66" t="str">
            <v>Short Break (Open Jaw)</v>
          </cell>
          <cell r="Y66" t="str">
            <v>Western Europe</v>
          </cell>
          <cell r="Z66" t="str">
            <v>Not Required</v>
          </cell>
          <cell r="AA66" t="str">
            <v>Northern Europe</v>
          </cell>
          <cell r="AB66">
            <v>0</v>
          </cell>
          <cell r="AC66">
            <v>0</v>
          </cell>
          <cell r="AD66" t="str">
            <v>Logical</v>
          </cell>
          <cell r="AE66" t="str">
            <v>M728 SOU1</v>
          </cell>
          <cell r="AF66" t="str">
            <v>M728 HAM1</v>
          </cell>
          <cell r="AG66" t="str">
            <v>N/A</v>
          </cell>
          <cell r="AI66">
            <v>1</v>
          </cell>
          <cell r="AJ66" t="str">
            <v>2 to 17 Years 364 days (Polar Faretable : 17 Child)</v>
          </cell>
          <cell r="AK66" t="str">
            <v>6 Months to 1 Year 364 days (Polar Faretable : 1 Infant)</v>
          </cell>
          <cell r="AL66" t="str">
            <v>I</v>
          </cell>
          <cell r="AM66"/>
          <cell r="AN66" t="str">
            <v>n/a</v>
          </cell>
          <cell r="AO66" t="str">
            <v>Wednesday 1pm 2nd April 2025</v>
          </cell>
          <cell r="AP66" t="str">
            <v>Thursday 1pm 3rd April 2025</v>
          </cell>
          <cell r="AQ66" t="str">
            <v>Y</v>
          </cell>
          <cell r="AR66" t="str">
            <v>Y</v>
          </cell>
          <cell r="AS66" t="str">
            <v>Y</v>
          </cell>
          <cell r="AT66" t="str">
            <v>Y</v>
          </cell>
          <cell r="AU66" t="str">
            <v>Y</v>
          </cell>
          <cell r="AV66" t="str">
            <v>Y</v>
          </cell>
          <cell r="AW66" t="str">
            <v>Y</v>
          </cell>
          <cell r="AX66" t="str">
            <v>Y</v>
          </cell>
          <cell r="AY66" t="str">
            <v>Y</v>
          </cell>
          <cell r="AZ66" t="str">
            <v>Y</v>
          </cell>
          <cell r="BB66" t="str">
            <v>Y</v>
          </cell>
          <cell r="BD66" t="str">
            <v>Y</v>
          </cell>
          <cell r="BF66" t="str">
            <v>Unbundled</v>
          </cell>
          <cell r="BG66">
            <v>46668</v>
          </cell>
          <cell r="BH66">
            <v>46671</v>
          </cell>
          <cell r="BI66">
            <v>3</v>
          </cell>
          <cell r="BJ66" t="str">
            <v>Pre Cruise: None / Post Cruise: Transfer</v>
          </cell>
          <cell r="BK66"/>
          <cell r="BL66" t="str">
            <v>Unbundled</v>
          </cell>
          <cell r="BM66">
            <v>46668</v>
          </cell>
          <cell r="BN66">
            <v>46671</v>
          </cell>
          <cell r="BO66">
            <v>3</v>
          </cell>
          <cell r="BP66" t="str">
            <v>Pre Cruise: Transfer / Post Cruise: None</v>
          </cell>
          <cell r="BR66"/>
          <cell r="BT66"/>
          <cell r="BU66"/>
          <cell r="BV66"/>
          <cell r="BX66"/>
          <cell r="CA66" t="str">
            <v>Pre Cruise: None</v>
          </cell>
          <cell r="CB66" t="str">
            <v>Post Cruise: Transfer</v>
          </cell>
          <cell r="CC66"/>
          <cell r="CD66" t="str">
            <v>Pre Cruise: Transfer</v>
          </cell>
          <cell r="CE66" t="str">
            <v>Post Cruise: None</v>
          </cell>
        </row>
        <row r="67">
          <cell r="F67" t="str">
            <v>M728D</v>
          </cell>
          <cell r="G67" t="str">
            <v>SOU1</v>
          </cell>
          <cell r="H67" t="str">
            <v>SOU2</v>
          </cell>
          <cell r="I67" t="str">
            <v>SOU1 - SOU2</v>
          </cell>
          <cell r="J67">
            <v>46668</v>
          </cell>
          <cell r="K67">
            <v>46668</v>
          </cell>
          <cell r="L67">
            <v>46673</v>
          </cell>
          <cell r="M67">
            <v>46673</v>
          </cell>
          <cell r="N67">
            <v>5</v>
          </cell>
          <cell r="O67" t="str">
            <v>EP</v>
          </cell>
          <cell r="P67" t="str">
            <v>Western Europe</v>
          </cell>
          <cell r="Q67" t="str">
            <v>EPF</v>
          </cell>
          <cell r="R67" t="str">
            <v>EPS484</v>
          </cell>
          <cell r="S67" t="str">
            <v>Zeebrugge and Hamburg</v>
          </cell>
          <cell r="T67" t="str">
            <v>SUMMER</v>
          </cell>
          <cell r="U67" t="str">
            <v>M626D</v>
          </cell>
          <cell r="V67" t="str">
            <v>Not Required</v>
          </cell>
          <cell r="W67" t="str">
            <v>Europe</v>
          </cell>
          <cell r="X67" t="str">
            <v>Short Break (Round Trip)</v>
          </cell>
          <cell r="Y67" t="str">
            <v>Northern Europe</v>
          </cell>
          <cell r="Z67" t="str">
            <v>Not Required</v>
          </cell>
          <cell r="AA67" t="str">
            <v>Northern Europe</v>
          </cell>
          <cell r="AB67">
            <v>0</v>
          </cell>
          <cell r="AC67">
            <v>0</v>
          </cell>
          <cell r="AD67" t="str">
            <v>Logical</v>
          </cell>
          <cell r="AE67" t="str">
            <v>M728 SOU1</v>
          </cell>
          <cell r="AF67" t="str">
            <v>M729 SOU1</v>
          </cell>
          <cell r="AG67" t="str">
            <v>N/A</v>
          </cell>
          <cell r="AI67">
            <v>1</v>
          </cell>
          <cell r="AJ67" t="str">
            <v>2 to 17 Years 364 days (Polar Faretable : 17 Child)</v>
          </cell>
          <cell r="AK67" t="str">
            <v>6 Months to 1 Year 364 days (Polar Faretable : 1 Infant)</v>
          </cell>
          <cell r="AL67" t="str">
            <v>I</v>
          </cell>
          <cell r="AM67"/>
          <cell r="AN67" t="str">
            <v>n/a</v>
          </cell>
          <cell r="AO67" t="str">
            <v>Wednesday 1pm 2nd April 2025</v>
          </cell>
          <cell r="AP67" t="str">
            <v>Thursday 1pm 3rd April 2025</v>
          </cell>
          <cell r="AQ67" t="str">
            <v>Y</v>
          </cell>
          <cell r="AR67" t="str">
            <v>Y</v>
          </cell>
          <cell r="AS67" t="str">
            <v>Y</v>
          </cell>
          <cell r="AT67" t="str">
            <v>Y</v>
          </cell>
          <cell r="AU67" t="str">
            <v>Y</v>
          </cell>
          <cell r="AV67" t="str">
            <v>Y</v>
          </cell>
          <cell r="AW67" t="str">
            <v>Y</v>
          </cell>
          <cell r="AX67" t="str">
            <v>Y</v>
          </cell>
          <cell r="AY67" t="str">
            <v>Y</v>
          </cell>
          <cell r="AZ67" t="str">
            <v>Y</v>
          </cell>
          <cell r="BB67" t="str">
            <v>Y</v>
          </cell>
          <cell r="BD67" t="str">
            <v>N</v>
          </cell>
          <cell r="BF67" t="str">
            <v>Unbundled</v>
          </cell>
          <cell r="BG67">
            <v>46668</v>
          </cell>
          <cell r="BH67">
            <v>46673</v>
          </cell>
          <cell r="BI67">
            <v>5</v>
          </cell>
          <cell r="BJ67" t="str">
            <v>Pre Cruise: None / Post Cruise: None</v>
          </cell>
          <cell r="BK67"/>
          <cell r="BL67" t="str">
            <v>Unbundled</v>
          </cell>
          <cell r="BM67">
            <v>46668</v>
          </cell>
          <cell r="BN67">
            <v>46673</v>
          </cell>
          <cell r="BO67">
            <v>5</v>
          </cell>
          <cell r="BP67" t="str">
            <v>Pre Cruise: Transfer / Post Cruise: Transfer</v>
          </cell>
          <cell r="BR67"/>
          <cell r="BT67"/>
          <cell r="BU67"/>
          <cell r="BV67"/>
          <cell r="BX67"/>
          <cell r="CA67" t="str">
            <v>Pre Cruise: None</v>
          </cell>
          <cell r="CB67" t="str">
            <v>Post Cruise: None</v>
          </cell>
          <cell r="CC67"/>
          <cell r="CD67" t="str">
            <v>Pre Cruise: Transfer</v>
          </cell>
          <cell r="CE67" t="str">
            <v>Post Cruise: Transfer</v>
          </cell>
        </row>
        <row r="68">
          <cell r="F68" t="str">
            <v>M729</v>
          </cell>
          <cell r="G68" t="str">
            <v>HAM1</v>
          </cell>
          <cell r="H68" t="str">
            <v>NYC1</v>
          </cell>
          <cell r="I68" t="str">
            <v>HAM1 - NYC1</v>
          </cell>
          <cell r="J68">
            <v>46671</v>
          </cell>
          <cell r="K68">
            <v>46671</v>
          </cell>
          <cell r="L68">
            <v>46680</v>
          </cell>
          <cell r="M68">
            <v>46680</v>
          </cell>
          <cell r="N68">
            <v>9</v>
          </cell>
          <cell r="O68" t="str">
            <v>EQ</v>
          </cell>
          <cell r="P68" t="str">
            <v>Transatlantic West</v>
          </cell>
          <cell r="Q68" t="str">
            <v>EQF</v>
          </cell>
          <cell r="R68" t="str">
            <v>EQS401</v>
          </cell>
          <cell r="S68" t="str">
            <v>Westbound Transatlantic Crossing</v>
          </cell>
          <cell r="T68" t="str">
            <v>SUMMER</v>
          </cell>
          <cell r="U68" t="str">
            <v>M627</v>
          </cell>
          <cell r="V68" t="str">
            <v>Not Required</v>
          </cell>
          <cell r="W68" t="str">
            <v>Transatlantic</v>
          </cell>
          <cell r="X68" t="str">
            <v>Transatlantic West</v>
          </cell>
          <cell r="Y68" t="str">
            <v>Transatlantic</v>
          </cell>
          <cell r="Z68" t="str">
            <v>Not Required</v>
          </cell>
          <cell r="AA68" t="str">
            <v>Transatlantic</v>
          </cell>
          <cell r="AB68">
            <v>2685</v>
          </cell>
          <cell r="AC68">
            <v>24165</v>
          </cell>
          <cell r="AD68" t="str">
            <v>Physical</v>
          </cell>
          <cell r="AE68" t="str">
            <v/>
          </cell>
          <cell r="AF68" t="str">
            <v/>
          </cell>
          <cell r="AG68" t="str">
            <v>N/A</v>
          </cell>
          <cell r="AI68">
            <v>1</v>
          </cell>
          <cell r="AJ68" t="str">
            <v>2 to 17 Years 364 days (Polar Faretable : 17 Child)</v>
          </cell>
          <cell r="AK68" t="str">
            <v>12 Months to 1 Year 364 days (Polar Faretable : 1 Infant)</v>
          </cell>
          <cell r="AL68" t="str">
            <v>C</v>
          </cell>
          <cell r="AM68"/>
          <cell r="AN68" t="str">
            <v>n/a</v>
          </cell>
          <cell r="AO68" t="str">
            <v>Wednesday 1pm 2nd April 2025</v>
          </cell>
          <cell r="AP68" t="str">
            <v>Thursday 1pm 3rd April 2025</v>
          </cell>
          <cell r="AQ68" t="str">
            <v>Y</v>
          </cell>
          <cell r="AR68" t="str">
            <v>Y</v>
          </cell>
          <cell r="AS68" t="str">
            <v>Y</v>
          </cell>
          <cell r="AT68" t="str">
            <v>Y</v>
          </cell>
          <cell r="AU68" t="str">
            <v>Y</v>
          </cell>
          <cell r="AV68" t="str">
            <v>Y</v>
          </cell>
          <cell r="AW68" t="str">
            <v>Y</v>
          </cell>
          <cell r="AX68" t="str">
            <v>Y</v>
          </cell>
          <cell r="AY68" t="str">
            <v>Y</v>
          </cell>
          <cell r="AZ68" t="str">
            <v>Y</v>
          </cell>
          <cell r="BB68" t="str">
            <v>Y</v>
          </cell>
          <cell r="BD68" t="str">
            <v>Y</v>
          </cell>
          <cell r="BF68" t="str">
            <v>Unbundled</v>
          </cell>
          <cell r="BG68">
            <v>46671</v>
          </cell>
          <cell r="BH68">
            <v>46681</v>
          </cell>
          <cell r="BI68">
            <v>10</v>
          </cell>
          <cell r="BJ68" t="str">
            <v>Pre Cruise: Transfer / Post Cruise: Transfer</v>
          </cell>
          <cell r="BK68"/>
          <cell r="BL68" t="str">
            <v>Unbundled</v>
          </cell>
          <cell r="BM68">
            <v>46671</v>
          </cell>
          <cell r="BN68">
            <v>46681</v>
          </cell>
          <cell r="BO68">
            <v>10</v>
          </cell>
          <cell r="BP68" t="str">
            <v>Pre Cruise: None / Post Cruise: Transfer</v>
          </cell>
          <cell r="BR68"/>
          <cell r="BT68"/>
          <cell r="BU68"/>
          <cell r="BV68"/>
          <cell r="BX68"/>
          <cell r="CA68" t="str">
            <v>Pre Cruise: Transfer</v>
          </cell>
          <cell r="CB68" t="str">
            <v>Post Cruise: Transfer</v>
          </cell>
          <cell r="CC68"/>
          <cell r="CD68" t="str">
            <v>Pre Cruise: None</v>
          </cell>
          <cell r="CE68" t="str">
            <v>Post Cruise: Transfer</v>
          </cell>
        </row>
        <row r="69">
          <cell r="F69" t="str">
            <v>M729A</v>
          </cell>
          <cell r="G69" t="str">
            <v>HAM1</v>
          </cell>
          <cell r="H69" t="str">
            <v>SOU1</v>
          </cell>
          <cell r="I69" t="str">
            <v>HAM1 - SOU1</v>
          </cell>
          <cell r="J69">
            <v>46671</v>
          </cell>
          <cell r="K69">
            <v>46671</v>
          </cell>
          <cell r="L69">
            <v>46673</v>
          </cell>
          <cell r="M69">
            <v>46673</v>
          </cell>
          <cell r="N69">
            <v>2</v>
          </cell>
          <cell r="O69" t="str">
            <v>EP</v>
          </cell>
          <cell r="P69" t="str">
            <v>Western Europe</v>
          </cell>
          <cell r="Q69" t="str">
            <v>EPF</v>
          </cell>
          <cell r="R69" t="str">
            <v>EOW103</v>
          </cell>
          <cell r="S69" t="str">
            <v>Hamburg to Southampton</v>
          </cell>
          <cell r="T69" t="str">
            <v>SUMMER</v>
          </cell>
          <cell r="U69" t="str">
            <v>M627A</v>
          </cell>
          <cell r="V69" t="str">
            <v>Not Required</v>
          </cell>
          <cell r="W69" t="str">
            <v>Europe</v>
          </cell>
          <cell r="X69" t="str">
            <v>Short Break (Open Jaw)</v>
          </cell>
          <cell r="Y69" t="str">
            <v>Northern Europe</v>
          </cell>
          <cell r="Z69" t="str">
            <v>Not Required</v>
          </cell>
          <cell r="AA69" t="str">
            <v>Northern Europe</v>
          </cell>
          <cell r="AB69">
            <v>0</v>
          </cell>
          <cell r="AC69">
            <v>0</v>
          </cell>
          <cell r="AD69" t="str">
            <v>Logical</v>
          </cell>
          <cell r="AE69" t="str">
            <v>M729 HAM1</v>
          </cell>
          <cell r="AF69" t="str">
            <v>M729 SOU1</v>
          </cell>
          <cell r="AG69" t="str">
            <v>N/A</v>
          </cell>
          <cell r="AI69">
            <v>1</v>
          </cell>
          <cell r="AJ69" t="str">
            <v>2 to 17 Years 364 days (Polar Faretable : 17 Child)</v>
          </cell>
          <cell r="AK69" t="str">
            <v>6 Months to 1 Year 364 days (Polar Faretable : 1 Infant)</v>
          </cell>
          <cell r="AL69" t="str">
            <v>I</v>
          </cell>
          <cell r="AM69"/>
          <cell r="AN69" t="str">
            <v>n/a</v>
          </cell>
          <cell r="AO69" t="str">
            <v>Wednesday 1pm 2nd April 2025</v>
          </cell>
          <cell r="AP69" t="str">
            <v>Thursday 1pm 3rd April 2025</v>
          </cell>
          <cell r="AQ69" t="str">
            <v>Y</v>
          </cell>
          <cell r="AR69" t="str">
            <v>Y</v>
          </cell>
          <cell r="AS69" t="str">
            <v>Y</v>
          </cell>
          <cell r="AT69" t="str">
            <v>Y</v>
          </cell>
          <cell r="AU69" t="str">
            <v>Y</v>
          </cell>
          <cell r="AV69" t="str">
            <v>Y</v>
          </cell>
          <cell r="AW69" t="str">
            <v>Y</v>
          </cell>
          <cell r="AX69" t="str">
            <v>Y</v>
          </cell>
          <cell r="AY69" t="str">
            <v>Y</v>
          </cell>
          <cell r="AZ69" t="str">
            <v>Y</v>
          </cell>
          <cell r="BB69" t="str">
            <v>Y</v>
          </cell>
          <cell r="BD69" t="str">
            <v>Y</v>
          </cell>
          <cell r="BF69" t="str">
            <v>Unbundled</v>
          </cell>
          <cell r="BG69">
            <v>46671</v>
          </cell>
          <cell r="BH69">
            <v>46673</v>
          </cell>
          <cell r="BI69">
            <v>2</v>
          </cell>
          <cell r="BJ69" t="str">
            <v>Pre Cruise: Transfer / Post Cruise: None</v>
          </cell>
          <cell r="BK69"/>
          <cell r="BL69" t="str">
            <v>Unbundled</v>
          </cell>
          <cell r="BM69">
            <v>46671</v>
          </cell>
          <cell r="BN69">
            <v>46673</v>
          </cell>
          <cell r="BO69">
            <v>2</v>
          </cell>
          <cell r="BP69" t="str">
            <v>Pre Cruise: None / Post Cruise: Transfer</v>
          </cell>
          <cell r="BR69"/>
          <cell r="BT69"/>
          <cell r="BU69"/>
          <cell r="BV69"/>
          <cell r="BX69"/>
          <cell r="CA69" t="str">
            <v>Pre Cruise: Transfer</v>
          </cell>
          <cell r="CB69" t="str">
            <v>Post Cruise: None</v>
          </cell>
          <cell r="CC69"/>
          <cell r="CD69" t="str">
            <v>Pre Cruise: None</v>
          </cell>
          <cell r="CE69" t="str">
            <v>Post Cruise: Transfer</v>
          </cell>
        </row>
        <row r="70">
          <cell r="F70" t="str">
            <v>M729B</v>
          </cell>
          <cell r="G70" t="str">
            <v>SOU1</v>
          </cell>
          <cell r="H70" t="str">
            <v>NYC1</v>
          </cell>
          <cell r="I70" t="str">
            <v>SOU1 - NYC1</v>
          </cell>
          <cell r="J70">
            <v>46673</v>
          </cell>
          <cell r="K70">
            <v>46673</v>
          </cell>
          <cell r="L70">
            <v>46680</v>
          </cell>
          <cell r="M70">
            <v>46680</v>
          </cell>
          <cell r="N70">
            <v>7</v>
          </cell>
          <cell r="O70" t="str">
            <v>EQ</v>
          </cell>
          <cell r="P70" t="str">
            <v>Transatlantic West</v>
          </cell>
          <cell r="Q70" t="str">
            <v>EQF</v>
          </cell>
          <cell r="R70" t="str">
            <v>EQS401</v>
          </cell>
          <cell r="S70" t="str">
            <v>Westbound Transatlantic Crossing</v>
          </cell>
          <cell r="T70" t="str">
            <v>SUMMER</v>
          </cell>
          <cell r="U70" t="str">
            <v>M627B</v>
          </cell>
          <cell r="V70" t="str">
            <v>Not Required</v>
          </cell>
          <cell r="W70" t="str">
            <v>Transatlantic</v>
          </cell>
          <cell r="X70" t="str">
            <v>Transatlantic West</v>
          </cell>
          <cell r="Y70" t="str">
            <v>Transatlantic</v>
          </cell>
          <cell r="Z70" t="str">
            <v>Not Required</v>
          </cell>
          <cell r="AA70" t="str">
            <v>Transatlantic</v>
          </cell>
          <cell r="AB70">
            <v>0</v>
          </cell>
          <cell r="AC70">
            <v>0</v>
          </cell>
          <cell r="AD70" t="str">
            <v>Logical</v>
          </cell>
          <cell r="AE70" t="str">
            <v>M729 SOU1</v>
          </cell>
          <cell r="AF70" t="str">
            <v>M729 NYC1</v>
          </cell>
          <cell r="AG70" t="str">
            <v>N/A</v>
          </cell>
          <cell r="AI70">
            <v>1</v>
          </cell>
          <cell r="AJ70" t="str">
            <v>2 to 17 Years 364 days (Polar Faretable : 17 Child)</v>
          </cell>
          <cell r="AK70" t="str">
            <v>12 Months to 1 Year 364 days (Polar Faretable : 1 Infant)</v>
          </cell>
          <cell r="AL70" t="str">
            <v>C</v>
          </cell>
          <cell r="AM70"/>
          <cell r="AN70" t="str">
            <v>n/a</v>
          </cell>
          <cell r="AO70" t="str">
            <v>Wednesday 1pm 2nd April 2025</v>
          </cell>
          <cell r="AP70" t="str">
            <v>Thursday 1pm 3rd April 2025</v>
          </cell>
          <cell r="AQ70" t="str">
            <v>Y</v>
          </cell>
          <cell r="AR70" t="str">
            <v>Y</v>
          </cell>
          <cell r="AS70" t="str">
            <v>Y</v>
          </cell>
          <cell r="AT70" t="str">
            <v>Y</v>
          </cell>
          <cell r="AU70" t="str">
            <v>Y</v>
          </cell>
          <cell r="AV70" t="str">
            <v>Y</v>
          </cell>
          <cell r="AW70" t="str">
            <v>Y</v>
          </cell>
          <cell r="AX70" t="str">
            <v>Y</v>
          </cell>
          <cell r="AY70" t="str">
            <v>Y</v>
          </cell>
          <cell r="AZ70" t="str">
            <v>Y</v>
          </cell>
          <cell r="BB70" t="str">
            <v>Y</v>
          </cell>
          <cell r="BD70" t="str">
            <v>Y</v>
          </cell>
          <cell r="BF70" t="str">
            <v>Unbundled</v>
          </cell>
          <cell r="BG70">
            <v>46673</v>
          </cell>
          <cell r="BH70">
            <v>46681</v>
          </cell>
          <cell r="BI70">
            <v>8</v>
          </cell>
          <cell r="BJ70" t="str">
            <v>Pre Cruise: None / Post Cruise: Transfer</v>
          </cell>
          <cell r="BK70"/>
          <cell r="BL70" t="str">
            <v>Unbundled</v>
          </cell>
          <cell r="BM70">
            <v>46673</v>
          </cell>
          <cell r="BN70">
            <v>46681</v>
          </cell>
          <cell r="BO70">
            <v>8</v>
          </cell>
          <cell r="BP70" t="str">
            <v>Pre Cruise: Transfer / Post Cruise: Transfer</v>
          </cell>
          <cell r="BR70"/>
          <cell r="BT70"/>
          <cell r="BU70"/>
          <cell r="BV70"/>
          <cell r="BX70"/>
          <cell r="CA70" t="str">
            <v>Pre Cruise: None</v>
          </cell>
          <cell r="CB70" t="str">
            <v>Post Cruise: Transfer</v>
          </cell>
          <cell r="CC70"/>
          <cell r="CD70" t="str">
            <v>Pre Cruise: Transfer</v>
          </cell>
          <cell r="CE70" t="str">
            <v>Post Cruise: Transfer</v>
          </cell>
        </row>
        <row r="71">
          <cell r="F71" t="str">
            <v>M729C</v>
          </cell>
          <cell r="G71" t="str">
            <v>SOU1</v>
          </cell>
          <cell r="H71" t="str">
            <v>SOU2</v>
          </cell>
          <cell r="I71" t="str">
            <v>SOU1 - SOU2</v>
          </cell>
          <cell r="J71">
            <v>46673</v>
          </cell>
          <cell r="K71">
            <v>46673</v>
          </cell>
          <cell r="L71">
            <v>46687</v>
          </cell>
          <cell r="M71">
            <v>46687</v>
          </cell>
          <cell r="N71">
            <v>14</v>
          </cell>
          <cell r="O71" t="str">
            <v>ET</v>
          </cell>
          <cell r="P71" t="str">
            <v>Roundtrip Transatlantic</v>
          </cell>
          <cell r="Q71" t="str">
            <v>ETF</v>
          </cell>
          <cell r="R71" t="str">
            <v>ETS401</v>
          </cell>
          <cell r="S71" t="str">
            <v>Roundtrip Transatlantic Crossing</v>
          </cell>
          <cell r="T71" t="str">
            <v>SUMMER</v>
          </cell>
          <cell r="U71" t="str">
            <v>M627C</v>
          </cell>
          <cell r="V71" t="str">
            <v>Not Required</v>
          </cell>
          <cell r="W71" t="str">
            <v>Transatlantic</v>
          </cell>
          <cell r="X71" t="str">
            <v>Transatlantic Round Trip</v>
          </cell>
          <cell r="Y71" t="str">
            <v>Transatlantic</v>
          </cell>
          <cell r="Z71" t="str">
            <v>Not Required</v>
          </cell>
          <cell r="AA71" t="str">
            <v>Transatlantic</v>
          </cell>
          <cell r="AB71">
            <v>0</v>
          </cell>
          <cell r="AC71">
            <v>0</v>
          </cell>
          <cell r="AD71" t="str">
            <v>Logical</v>
          </cell>
          <cell r="AE71" t="str">
            <v>M729 SOU1</v>
          </cell>
          <cell r="AF71" t="str">
            <v>M730 SOU1</v>
          </cell>
          <cell r="AG71" t="str">
            <v>N/A</v>
          </cell>
          <cell r="AI71">
            <v>1</v>
          </cell>
          <cell r="AJ71" t="str">
            <v>2 to 17 Years 364 days (Polar Faretable : 17 Child)</v>
          </cell>
          <cell r="AK71" t="str">
            <v>12 Months to 1 Year 364 days (Polar Faretable : 1 Infant)</v>
          </cell>
          <cell r="AL71" t="str">
            <v>I</v>
          </cell>
          <cell r="AM71"/>
          <cell r="AN71" t="str">
            <v>n/a</v>
          </cell>
          <cell r="AO71" t="str">
            <v>Wednesday 1pm 2nd April 2025</v>
          </cell>
          <cell r="AP71" t="str">
            <v>Thursday 1pm 3rd April 2025</v>
          </cell>
          <cell r="AQ71" t="str">
            <v>Y</v>
          </cell>
          <cell r="AR71" t="str">
            <v>Y</v>
          </cell>
          <cell r="AS71" t="str">
            <v>Y</v>
          </cell>
          <cell r="AT71" t="str">
            <v>Y</v>
          </cell>
          <cell r="AU71" t="str">
            <v>Y</v>
          </cell>
          <cell r="AV71" t="str">
            <v>Y</v>
          </cell>
          <cell r="AW71" t="str">
            <v>Y</v>
          </cell>
          <cell r="AX71" t="str">
            <v>Y</v>
          </cell>
          <cell r="AY71" t="str">
            <v>Y</v>
          </cell>
          <cell r="AZ71" t="str">
            <v>Y</v>
          </cell>
          <cell r="BB71" t="str">
            <v>Y</v>
          </cell>
          <cell r="BD71" t="str">
            <v>N</v>
          </cell>
          <cell r="BF71" t="str">
            <v>Unbundled</v>
          </cell>
          <cell r="BG71">
            <v>46673</v>
          </cell>
          <cell r="BH71">
            <v>46687</v>
          </cell>
          <cell r="BI71">
            <v>14</v>
          </cell>
          <cell r="BJ71" t="str">
            <v>Pre Cruise: None / Post Cruise: None</v>
          </cell>
          <cell r="BK71"/>
          <cell r="BL71" t="str">
            <v>Unbundled</v>
          </cell>
          <cell r="BM71">
            <v>46673</v>
          </cell>
          <cell r="BN71">
            <v>46687</v>
          </cell>
          <cell r="BO71">
            <v>14</v>
          </cell>
          <cell r="BP71" t="str">
            <v>Pre Cruise: Transfer / Post Cruise: Transfer</v>
          </cell>
          <cell r="BR71"/>
          <cell r="BT71"/>
          <cell r="BU71"/>
          <cell r="BV71"/>
          <cell r="BX71"/>
          <cell r="CA71" t="str">
            <v>Pre Cruise: None</v>
          </cell>
          <cell r="CB71" t="str">
            <v>Post Cruise: None</v>
          </cell>
          <cell r="CC71"/>
          <cell r="CD71" t="str">
            <v>Pre Cruise: Transfer</v>
          </cell>
          <cell r="CE71" t="str">
            <v>Post Cruise: Transfer</v>
          </cell>
        </row>
        <row r="72">
          <cell r="F72" t="str">
            <v>M730</v>
          </cell>
          <cell r="G72" t="str">
            <v>NYC1</v>
          </cell>
          <cell r="H72" t="str">
            <v>SOU1</v>
          </cell>
          <cell r="I72" t="str">
            <v>NYC1 - SOU1</v>
          </cell>
          <cell r="J72">
            <v>46680</v>
          </cell>
          <cell r="K72">
            <v>46680</v>
          </cell>
          <cell r="L72">
            <v>46687</v>
          </cell>
          <cell r="M72">
            <v>46687</v>
          </cell>
          <cell r="N72">
            <v>7</v>
          </cell>
          <cell r="O72" t="str">
            <v>EV</v>
          </cell>
          <cell r="P72" t="str">
            <v>Transatlantic East</v>
          </cell>
          <cell r="Q72" t="str">
            <v>EVF</v>
          </cell>
          <cell r="R72" t="str">
            <v>EVF400</v>
          </cell>
          <cell r="S72" t="str">
            <v>Eastbound Transatlantic Crossing</v>
          </cell>
          <cell r="T72" t="str">
            <v>SUMMER</v>
          </cell>
          <cell r="U72" t="str">
            <v>M628</v>
          </cell>
          <cell r="V72" t="str">
            <v>Not Required</v>
          </cell>
          <cell r="W72" t="str">
            <v>Transatlantic</v>
          </cell>
          <cell r="X72" t="str">
            <v>Transatlantic East</v>
          </cell>
          <cell r="Y72" t="str">
            <v>Transatlantic</v>
          </cell>
          <cell r="Z72" t="str">
            <v>Not Required</v>
          </cell>
          <cell r="AA72" t="str">
            <v>Transatlantic</v>
          </cell>
          <cell r="AB72">
            <v>2685</v>
          </cell>
          <cell r="AC72">
            <v>18795</v>
          </cell>
          <cell r="AD72" t="str">
            <v>Physical</v>
          </cell>
          <cell r="AE72" t="str">
            <v/>
          </cell>
          <cell r="AF72" t="str">
            <v/>
          </cell>
          <cell r="AG72" t="str">
            <v>N/A</v>
          </cell>
          <cell r="AI72">
            <v>1</v>
          </cell>
          <cell r="AJ72" t="str">
            <v>2 to 17 Years 364 days (Polar Faretable : 17 Child)</v>
          </cell>
          <cell r="AK72" t="str">
            <v>12 Months to 1 Year 364 days (Polar Faretable : 1 Infant)</v>
          </cell>
          <cell r="AL72" t="str">
            <v>C</v>
          </cell>
          <cell r="AM72"/>
          <cell r="AN72" t="str">
            <v>n/a</v>
          </cell>
          <cell r="AO72" t="str">
            <v>Wednesday 1pm 2nd April 2025</v>
          </cell>
          <cell r="AP72" t="str">
            <v>Thursday 1pm 3rd April 2025</v>
          </cell>
          <cell r="AQ72" t="str">
            <v>Y</v>
          </cell>
          <cell r="AR72" t="str">
            <v>Y</v>
          </cell>
          <cell r="AS72" t="str">
            <v>Y</v>
          </cell>
          <cell r="AT72" t="str">
            <v>Y</v>
          </cell>
          <cell r="AU72" t="str">
            <v>Y</v>
          </cell>
          <cell r="AV72" t="str">
            <v>Y</v>
          </cell>
          <cell r="AW72" t="str">
            <v>Y</v>
          </cell>
          <cell r="AX72" t="str">
            <v>Y</v>
          </cell>
          <cell r="AY72" t="str">
            <v>Y</v>
          </cell>
          <cell r="AZ72" t="str">
            <v>Y</v>
          </cell>
          <cell r="BB72" t="str">
            <v>Y</v>
          </cell>
          <cell r="BD72" t="str">
            <v>Y</v>
          </cell>
          <cell r="BF72" t="str">
            <v>Unbundled</v>
          </cell>
          <cell r="BG72">
            <v>46680</v>
          </cell>
          <cell r="BH72">
            <v>46687</v>
          </cell>
          <cell r="BI72">
            <v>7</v>
          </cell>
          <cell r="BJ72" t="str">
            <v>Pre Cruise: Transfer / Post Cruise: None</v>
          </cell>
          <cell r="BK72"/>
          <cell r="BL72" t="str">
            <v>Unbundled</v>
          </cell>
          <cell r="BM72">
            <v>46680</v>
          </cell>
          <cell r="BN72">
            <v>46687</v>
          </cell>
          <cell r="BO72">
            <v>7</v>
          </cell>
          <cell r="BP72" t="str">
            <v>Pre Cruise: Transfer / Post Cruise: Transfer</v>
          </cell>
          <cell r="BR72"/>
          <cell r="BT72"/>
          <cell r="BU72"/>
          <cell r="BV72"/>
          <cell r="BX72"/>
          <cell r="CA72" t="str">
            <v>Pre Cruise: Transfer</v>
          </cell>
          <cell r="CB72" t="str">
            <v>Post Cruise: None</v>
          </cell>
          <cell r="CC72"/>
          <cell r="CD72" t="str">
            <v>Pre Cruise: Transfer</v>
          </cell>
          <cell r="CE72" t="str">
            <v>Post Cruise: Transfer</v>
          </cell>
        </row>
        <row r="73">
          <cell r="F73" t="str">
            <v>M730A</v>
          </cell>
          <cell r="G73" t="str">
            <v>NYC1</v>
          </cell>
          <cell r="H73" t="str">
            <v>NYC2</v>
          </cell>
          <cell r="I73" t="str">
            <v>NYC1 - NYC2</v>
          </cell>
          <cell r="J73">
            <v>46680</v>
          </cell>
          <cell r="K73">
            <v>46680</v>
          </cell>
          <cell r="L73">
            <v>46710</v>
          </cell>
          <cell r="M73">
            <v>46710</v>
          </cell>
          <cell r="N73">
            <v>30</v>
          </cell>
          <cell r="O73" t="str">
            <v>EN</v>
          </cell>
          <cell r="P73" t="str">
            <v>North Cape</v>
          </cell>
          <cell r="Q73" t="str">
            <v>ENF</v>
          </cell>
          <cell r="R73" t="str">
            <v>ETS401</v>
          </cell>
          <cell r="S73" t="str">
            <v>Roundtrip Transatlantic Crossing</v>
          </cell>
          <cell r="T73" t="str">
            <v>SUMMER</v>
          </cell>
          <cell r="U73" t="str">
            <v>M534A</v>
          </cell>
          <cell r="V73" t="str">
            <v>Not Required</v>
          </cell>
          <cell r="W73" t="str">
            <v>Europe</v>
          </cell>
          <cell r="X73" t="str">
            <v>North Cape</v>
          </cell>
          <cell r="Y73" t="str">
            <v>Northern Europe</v>
          </cell>
          <cell r="Z73" t="str">
            <v>Not Required</v>
          </cell>
          <cell r="AA73" t="str">
            <v>Northern Europe</v>
          </cell>
          <cell r="AB73">
            <v>0</v>
          </cell>
          <cell r="AC73">
            <v>0</v>
          </cell>
          <cell r="AD73" t="str">
            <v>Logical</v>
          </cell>
          <cell r="AE73" t="str">
            <v>M730 NYC1</v>
          </cell>
          <cell r="AF73" t="str">
            <v>M733 NYC1</v>
          </cell>
          <cell r="AG73" t="str">
            <v>N/A</v>
          </cell>
          <cell r="AI73">
            <v>1</v>
          </cell>
          <cell r="AJ73" t="str">
            <v>2 to 17 Years 364 days (Polar Faretable : 17 Child)</v>
          </cell>
          <cell r="AK73" t="str">
            <v>12 Months to 1 Year 364 days (Polar Faretable : 1 Infant)</v>
          </cell>
          <cell r="AL73" t="str">
            <v>C</v>
          </cell>
          <cell r="AM73"/>
          <cell r="AN73" t="str">
            <v>n/a</v>
          </cell>
          <cell r="AO73" t="str">
            <v>Wednesday 1pm 2nd April 2025</v>
          </cell>
          <cell r="AP73" t="str">
            <v>Thursday 1pm 3rd April 2025</v>
          </cell>
          <cell r="AQ73" t="str">
            <v>Y</v>
          </cell>
          <cell r="AR73" t="str">
            <v>Y</v>
          </cell>
          <cell r="AS73" t="str">
            <v>Y</v>
          </cell>
          <cell r="AT73" t="str">
            <v>Y</v>
          </cell>
          <cell r="AU73" t="str">
            <v>Y</v>
          </cell>
          <cell r="AV73" t="str">
            <v>Y</v>
          </cell>
          <cell r="AW73" t="str">
            <v>Y</v>
          </cell>
          <cell r="AX73" t="str">
            <v>Y</v>
          </cell>
          <cell r="AY73" t="str">
            <v>Y</v>
          </cell>
          <cell r="AZ73" t="str">
            <v>Y</v>
          </cell>
          <cell r="BB73" t="str">
            <v>Y</v>
          </cell>
          <cell r="BD73" t="str">
            <v>Y</v>
          </cell>
          <cell r="BF73" t="str">
            <v>Unbundled</v>
          </cell>
          <cell r="BG73">
            <v>46680</v>
          </cell>
          <cell r="BH73">
            <v>46711</v>
          </cell>
          <cell r="BI73">
            <v>31</v>
          </cell>
          <cell r="BJ73" t="str">
            <v>Pre Cruise: Transfer / Post Cruise: Transfer</v>
          </cell>
          <cell r="BK73"/>
          <cell r="BL73" t="str">
            <v>Unbundled</v>
          </cell>
          <cell r="BM73">
            <v>46680</v>
          </cell>
          <cell r="BN73">
            <v>46711</v>
          </cell>
          <cell r="BO73">
            <v>31</v>
          </cell>
          <cell r="BP73" t="str">
            <v>Pre Cruise: Transfer / Post Cruise: Transfer</v>
          </cell>
          <cell r="BR73"/>
          <cell r="BT73"/>
          <cell r="BU73"/>
          <cell r="BV73"/>
          <cell r="BX73"/>
          <cell r="CA73" t="str">
            <v>Pre Cruise: Transfer</v>
          </cell>
          <cell r="CB73" t="str">
            <v>Post Cruise: Transfer</v>
          </cell>
          <cell r="CC73"/>
          <cell r="CD73" t="str">
            <v>Pre Cruise: Transfer</v>
          </cell>
          <cell r="CE73" t="str">
            <v>Post Cruise: Transfer</v>
          </cell>
        </row>
        <row r="74">
          <cell r="F74" t="str">
            <v>M731</v>
          </cell>
          <cell r="G74" t="str">
            <v>SOU1</v>
          </cell>
          <cell r="H74" t="str">
            <v>SOU2</v>
          </cell>
          <cell r="I74" t="str">
            <v>SOU1 - SOU2</v>
          </cell>
          <cell r="J74">
            <v>46687</v>
          </cell>
          <cell r="K74">
            <v>46687</v>
          </cell>
          <cell r="L74">
            <v>46691</v>
          </cell>
          <cell r="M74">
            <v>46691</v>
          </cell>
          <cell r="N74">
            <v>4</v>
          </cell>
          <cell r="O74" t="str">
            <v>EP</v>
          </cell>
          <cell r="P74" t="str">
            <v>Western Europe</v>
          </cell>
          <cell r="Q74" t="str">
            <v>EPF</v>
          </cell>
          <cell r="R74" t="str">
            <v>EPS463</v>
          </cell>
          <cell r="S74" t="str">
            <v>Short Break to Rotterdam</v>
          </cell>
          <cell r="T74" t="str">
            <v>SUMMER</v>
          </cell>
          <cell r="U74" t="str">
            <v>M629</v>
          </cell>
          <cell r="V74" t="str">
            <v>Not Required</v>
          </cell>
          <cell r="W74" t="str">
            <v>Europe</v>
          </cell>
          <cell r="X74" t="str">
            <v>Short Break (Round Trip)</v>
          </cell>
          <cell r="Y74" t="str">
            <v>Northern Europe</v>
          </cell>
          <cell r="Z74" t="str">
            <v>Not Required</v>
          </cell>
          <cell r="AA74" t="str">
            <v>Northern Europe</v>
          </cell>
          <cell r="AB74">
            <v>2685</v>
          </cell>
          <cell r="AC74">
            <v>10740</v>
          </cell>
          <cell r="AD74" t="str">
            <v>Physical</v>
          </cell>
          <cell r="AE74" t="str">
            <v/>
          </cell>
          <cell r="AF74" t="str">
            <v/>
          </cell>
          <cell r="AG74" t="str">
            <v>N/A</v>
          </cell>
          <cell r="AI74">
            <v>1</v>
          </cell>
          <cell r="AJ74" t="str">
            <v>2 to 17 Years 364 days (Polar Faretable : 17 Child)</v>
          </cell>
          <cell r="AK74" t="str">
            <v>6 Months to 1 Year 364 days (Polar Faretable : 1 Infant)</v>
          </cell>
          <cell r="AL74" t="str">
            <v>I</v>
          </cell>
          <cell r="AM74"/>
          <cell r="AN74" t="str">
            <v>n/a</v>
          </cell>
          <cell r="AO74" t="str">
            <v>Wednesday 1pm 2nd April 2025</v>
          </cell>
          <cell r="AP74" t="str">
            <v>Thursday 1pm 3rd April 2025</v>
          </cell>
          <cell r="AQ74" t="str">
            <v>Y</v>
          </cell>
          <cell r="AR74" t="str">
            <v>Y</v>
          </cell>
          <cell r="AS74" t="str">
            <v>Y</v>
          </cell>
          <cell r="AT74" t="str">
            <v>Y</v>
          </cell>
          <cell r="AU74" t="str">
            <v>Y</v>
          </cell>
          <cell r="AV74" t="str">
            <v>Y</v>
          </cell>
          <cell r="AW74" t="str">
            <v>Y</v>
          </cell>
          <cell r="AX74" t="str">
            <v>Y</v>
          </cell>
          <cell r="AY74" t="str">
            <v>Y</v>
          </cell>
          <cell r="AZ74" t="str">
            <v>Y</v>
          </cell>
          <cell r="BB74" t="str">
            <v>Y</v>
          </cell>
          <cell r="BD74" t="str">
            <v>N</v>
          </cell>
          <cell r="BF74" t="str">
            <v>Unbundled</v>
          </cell>
          <cell r="BG74">
            <v>46687</v>
          </cell>
          <cell r="BH74">
            <v>46691</v>
          </cell>
          <cell r="BI74">
            <v>4</v>
          </cell>
          <cell r="BJ74" t="str">
            <v>Pre Cruise: None / Post Cruise: None</v>
          </cell>
          <cell r="BK74"/>
          <cell r="BL74" t="str">
            <v>Unbundled</v>
          </cell>
          <cell r="BM74">
            <v>46687</v>
          </cell>
          <cell r="BN74">
            <v>46691</v>
          </cell>
          <cell r="BO74">
            <v>4</v>
          </cell>
          <cell r="BP74" t="str">
            <v>Pre Cruise: Transfer / Post Cruise: Transfer</v>
          </cell>
          <cell r="BR74"/>
          <cell r="BT74"/>
          <cell r="BU74"/>
          <cell r="BV74"/>
          <cell r="BX74"/>
          <cell r="CA74" t="str">
            <v>Pre Cruise: None</v>
          </cell>
          <cell r="CB74" t="str">
            <v>Post Cruise: None</v>
          </cell>
          <cell r="CC74"/>
          <cell r="CD74" t="str">
            <v>Pre Cruise: Transfer</v>
          </cell>
          <cell r="CE74" t="str">
            <v>Post Cruise: Transfer</v>
          </cell>
        </row>
        <row r="75">
          <cell r="F75" t="str">
            <v>M732</v>
          </cell>
          <cell r="G75" t="str">
            <v>SOU1</v>
          </cell>
          <cell r="H75" t="str">
            <v>SOU2</v>
          </cell>
          <cell r="I75" t="str">
            <v>SOU1 - SOU2</v>
          </cell>
          <cell r="J75">
            <v>46691</v>
          </cell>
          <cell r="K75">
            <v>46691</v>
          </cell>
          <cell r="L75">
            <v>46703</v>
          </cell>
          <cell r="M75">
            <v>46703</v>
          </cell>
          <cell r="N75">
            <v>12</v>
          </cell>
          <cell r="O75" t="str">
            <v>EN</v>
          </cell>
          <cell r="P75" t="str">
            <v>North Cape</v>
          </cell>
          <cell r="Q75" t="str">
            <v>ENF</v>
          </cell>
          <cell r="R75" t="str">
            <v>ENF281</v>
          </cell>
          <cell r="S75" t="str">
            <v>Norway and Northern Lights</v>
          </cell>
          <cell r="T75" t="str">
            <v>SUMMER</v>
          </cell>
          <cell r="U75" t="str">
            <v>M706</v>
          </cell>
          <cell r="V75" t="str">
            <v>Not Required</v>
          </cell>
          <cell r="W75" t="str">
            <v>Europe</v>
          </cell>
          <cell r="X75" t="str">
            <v>North Cape</v>
          </cell>
          <cell r="Y75" t="str">
            <v>Northern Europe</v>
          </cell>
          <cell r="Z75" t="str">
            <v>Not Required</v>
          </cell>
          <cell r="AA75" t="str">
            <v>Northern Europe</v>
          </cell>
          <cell r="AB75">
            <v>2685</v>
          </cell>
          <cell r="AC75">
            <v>32220</v>
          </cell>
          <cell r="AD75" t="str">
            <v>Physical</v>
          </cell>
          <cell r="AE75" t="str">
            <v/>
          </cell>
          <cell r="AF75" t="str">
            <v/>
          </cell>
          <cell r="AG75" t="str">
            <v>N/A</v>
          </cell>
          <cell r="AI75">
            <v>1</v>
          </cell>
          <cell r="AJ75" t="str">
            <v>2 to 17 Years 364 days (Polar Faretable : 17 Child)</v>
          </cell>
          <cell r="AK75" t="str">
            <v>6 Months to 1 Year 364 days (Polar Faretable : 1 Infant)</v>
          </cell>
          <cell r="AL75" t="str">
            <v>I</v>
          </cell>
          <cell r="AM75"/>
          <cell r="AN75" t="str">
            <v>n/a</v>
          </cell>
          <cell r="AO75" t="str">
            <v>Wednesday 1pm 2nd April 2025</v>
          </cell>
          <cell r="AP75" t="str">
            <v>Thursday 1pm 3rd April 2025</v>
          </cell>
          <cell r="AQ75" t="str">
            <v>Y</v>
          </cell>
          <cell r="AR75" t="str">
            <v>Y</v>
          </cell>
          <cell r="AS75" t="str">
            <v>Y</v>
          </cell>
          <cell r="AT75" t="str">
            <v>Y</v>
          </cell>
          <cell r="AU75" t="str">
            <v>Y</v>
          </cell>
          <cell r="AV75" t="str">
            <v>Y</v>
          </cell>
          <cell r="AW75" t="str">
            <v>Y</v>
          </cell>
          <cell r="AX75" t="str">
            <v>Y</v>
          </cell>
          <cell r="AY75" t="str">
            <v>Y</v>
          </cell>
          <cell r="AZ75" t="str">
            <v>Y</v>
          </cell>
          <cell r="BB75" t="str">
            <v>Y</v>
          </cell>
          <cell r="BD75" t="str">
            <v>N</v>
          </cell>
          <cell r="BF75" t="str">
            <v>Unbundled</v>
          </cell>
          <cell r="BG75">
            <v>46691</v>
          </cell>
          <cell r="BH75">
            <v>46703</v>
          </cell>
          <cell r="BI75">
            <v>12</v>
          </cell>
          <cell r="BJ75" t="str">
            <v>Pre Cruise: None / Post Cruise: None</v>
          </cell>
          <cell r="BK75"/>
          <cell r="BL75" t="str">
            <v>Unbundled</v>
          </cell>
          <cell r="BM75">
            <v>46691</v>
          </cell>
          <cell r="BN75">
            <v>46703</v>
          </cell>
          <cell r="BO75">
            <v>12</v>
          </cell>
          <cell r="BP75" t="str">
            <v>Pre Cruise: Transfer / Post Cruise: Transfer</v>
          </cell>
          <cell r="BR75"/>
          <cell r="BT75"/>
          <cell r="BU75"/>
          <cell r="BV75"/>
          <cell r="BX75"/>
          <cell r="CA75" t="str">
            <v>Pre Cruise: None</v>
          </cell>
          <cell r="CB75" t="str">
            <v>Post Cruise: None</v>
          </cell>
          <cell r="CC75"/>
          <cell r="CD75" t="str">
            <v>Pre Cruise: Transfer</v>
          </cell>
          <cell r="CE75" t="str">
            <v>Post Cruise: Transfer</v>
          </cell>
        </row>
        <row r="76">
          <cell r="F76" t="str">
            <v>M733</v>
          </cell>
          <cell r="G76" t="str">
            <v>SOU1</v>
          </cell>
          <cell r="H76" t="str">
            <v>NYC1</v>
          </cell>
          <cell r="I76" t="str">
            <v>SOU1 - NYC1</v>
          </cell>
          <cell r="J76">
            <v>46703</v>
          </cell>
          <cell r="K76">
            <v>46703</v>
          </cell>
          <cell r="L76">
            <v>46710</v>
          </cell>
          <cell r="M76">
            <v>46710</v>
          </cell>
          <cell r="N76">
            <v>7</v>
          </cell>
          <cell r="O76" t="str">
            <v>EQ</v>
          </cell>
          <cell r="P76" t="str">
            <v>Transatlantic West</v>
          </cell>
          <cell r="Q76" t="str">
            <v>EQF</v>
          </cell>
          <cell r="R76" t="str">
            <v>EQS401</v>
          </cell>
          <cell r="S76" t="str">
            <v>Westbound Transatlantic Crossing</v>
          </cell>
          <cell r="T76" t="str">
            <v>SUMMER</v>
          </cell>
          <cell r="U76" t="str">
            <v>M630</v>
          </cell>
          <cell r="V76" t="str">
            <v>Not Required</v>
          </cell>
          <cell r="W76" t="str">
            <v>Transatlantic</v>
          </cell>
          <cell r="X76" t="str">
            <v>Transatlantic West</v>
          </cell>
          <cell r="Y76" t="str">
            <v>Transatlantic</v>
          </cell>
          <cell r="Z76" t="str">
            <v>Not Required</v>
          </cell>
          <cell r="AA76" t="str">
            <v>Transatlantic</v>
          </cell>
          <cell r="AB76">
            <v>2685</v>
          </cell>
          <cell r="AC76">
            <v>18795</v>
          </cell>
          <cell r="AD76" t="str">
            <v>Physical</v>
          </cell>
          <cell r="AE76" t="str">
            <v/>
          </cell>
          <cell r="AF76" t="str">
            <v/>
          </cell>
          <cell r="AG76" t="str">
            <v>N/A</v>
          </cell>
          <cell r="AI76">
            <v>1</v>
          </cell>
          <cell r="AJ76" t="str">
            <v>2 to 17 Years 364 days (Polar Faretable : 17 Child)</v>
          </cell>
          <cell r="AK76" t="str">
            <v>12 Months to 1 Year 364 days (Polar Faretable : 1 Infant)</v>
          </cell>
          <cell r="AL76" t="str">
            <v>C</v>
          </cell>
          <cell r="AM76"/>
          <cell r="AN76" t="str">
            <v>n/a</v>
          </cell>
          <cell r="AO76" t="str">
            <v>Wednesday 1pm 2nd April 2025</v>
          </cell>
          <cell r="AP76" t="str">
            <v>Thursday 1pm 3rd April 2025</v>
          </cell>
          <cell r="AQ76" t="str">
            <v>Y</v>
          </cell>
          <cell r="AR76" t="str">
            <v>Y</v>
          </cell>
          <cell r="AS76" t="str">
            <v>Y</v>
          </cell>
          <cell r="AT76" t="str">
            <v>Y</v>
          </cell>
          <cell r="AU76" t="str">
            <v>Y</v>
          </cell>
          <cell r="AV76" t="str">
            <v>Y</v>
          </cell>
          <cell r="AW76" t="str">
            <v>Y</v>
          </cell>
          <cell r="AX76" t="str">
            <v>Y</v>
          </cell>
          <cell r="AY76" t="str">
            <v>Y</v>
          </cell>
          <cell r="AZ76" t="str">
            <v>Y</v>
          </cell>
          <cell r="BB76" t="str">
            <v>Y</v>
          </cell>
          <cell r="BD76" t="str">
            <v>Y</v>
          </cell>
          <cell r="BF76" t="str">
            <v>Unbundled</v>
          </cell>
          <cell r="BG76">
            <v>46703</v>
          </cell>
          <cell r="BH76">
            <v>46711</v>
          </cell>
          <cell r="BI76">
            <v>8</v>
          </cell>
          <cell r="BJ76" t="str">
            <v>Pre Cruise: None / Post Cruise: Transfer</v>
          </cell>
          <cell r="BK76"/>
          <cell r="BL76" t="str">
            <v>Unbundled</v>
          </cell>
          <cell r="BM76">
            <v>46703</v>
          </cell>
          <cell r="BN76">
            <v>46711</v>
          </cell>
          <cell r="BO76">
            <v>8</v>
          </cell>
          <cell r="BP76" t="str">
            <v>Pre Cruise: Transfer / Post Cruise: Transfer</v>
          </cell>
          <cell r="BR76"/>
          <cell r="BT76"/>
          <cell r="BU76"/>
          <cell r="BV76"/>
          <cell r="BX76"/>
          <cell r="CA76" t="str">
            <v>Pre Cruise: None</v>
          </cell>
          <cell r="CB76" t="str">
            <v>Post Cruise: Transfer</v>
          </cell>
          <cell r="CC76"/>
          <cell r="CD76" t="str">
            <v>Pre Cruise: Transfer</v>
          </cell>
          <cell r="CE76" t="str">
            <v>Post Cruise: Transfer</v>
          </cell>
        </row>
        <row r="77">
          <cell r="F77" t="str">
            <v>M733A</v>
          </cell>
          <cell r="G77" t="str">
            <v>SOU1</v>
          </cell>
          <cell r="H77" t="str">
            <v>NYC2</v>
          </cell>
          <cell r="I77" t="str">
            <v>SOU1 - NYC2</v>
          </cell>
          <cell r="J77">
            <v>46703</v>
          </cell>
          <cell r="K77">
            <v>46703</v>
          </cell>
          <cell r="L77">
            <v>46723</v>
          </cell>
          <cell r="M77">
            <v>46723</v>
          </cell>
          <cell r="N77">
            <v>20</v>
          </cell>
          <cell r="O77" t="str">
            <v>CE</v>
          </cell>
          <cell r="P77" t="str">
            <v>Caribbean Eastern (NYC)</v>
          </cell>
          <cell r="Q77" t="str">
            <v>CEF</v>
          </cell>
          <cell r="R77" t="str">
            <v>CEF405</v>
          </cell>
          <cell r="S77" t="str">
            <v>Transatlantic Crossing and Eastern Caribbean</v>
          </cell>
          <cell r="T77" t="str">
            <v>SUMMER</v>
          </cell>
          <cell r="U77" t="str">
            <v>M630A</v>
          </cell>
          <cell r="V77" t="str">
            <v>Not Required</v>
          </cell>
          <cell r="W77" t="str">
            <v>Caribbean</v>
          </cell>
          <cell r="X77" t="str">
            <v>Caribbean Eastern (NYC)</v>
          </cell>
          <cell r="Y77" t="str">
            <v>Caribbean</v>
          </cell>
          <cell r="Z77" t="str">
            <v>Not Required</v>
          </cell>
          <cell r="AA77" t="str">
            <v>Southern Caribbean</v>
          </cell>
          <cell r="AB77">
            <v>0</v>
          </cell>
          <cell r="AC77">
            <v>0</v>
          </cell>
          <cell r="AD77" t="str">
            <v>Logical</v>
          </cell>
          <cell r="AE77" t="str">
            <v>M733 SOU1</v>
          </cell>
          <cell r="AF77" t="str">
            <v>M734 NYC2</v>
          </cell>
          <cell r="AG77" t="str">
            <v>N/A</v>
          </cell>
          <cell r="AI77">
            <v>1</v>
          </cell>
          <cell r="AJ77" t="str">
            <v>2 to 17 Years 364 days (Polar Faretable : 17 Child)</v>
          </cell>
          <cell r="AK77" t="str">
            <v>12 Months to 1 Year 364 days (Polar Faretable : 1 Infant)</v>
          </cell>
          <cell r="AL77" t="str">
            <v>C</v>
          </cell>
          <cell r="AM77"/>
          <cell r="AN77" t="str">
            <v>n/a</v>
          </cell>
          <cell r="AO77" t="str">
            <v>Wednesday 1pm 2nd April 2025</v>
          </cell>
          <cell r="AP77" t="str">
            <v>Thursday 1pm 3rd April 2025</v>
          </cell>
          <cell r="AQ77" t="str">
            <v>Y</v>
          </cell>
          <cell r="AR77" t="str">
            <v>Y</v>
          </cell>
          <cell r="AS77" t="str">
            <v>Y</v>
          </cell>
          <cell r="AT77" t="str">
            <v>Y</v>
          </cell>
          <cell r="AU77" t="str">
            <v>Y</v>
          </cell>
          <cell r="AV77" t="str">
            <v>Y</v>
          </cell>
          <cell r="AW77" t="str">
            <v>Y</v>
          </cell>
          <cell r="AX77" t="str">
            <v>Y</v>
          </cell>
          <cell r="AY77" t="str">
            <v>Y</v>
          </cell>
          <cell r="AZ77" t="str">
            <v>Y</v>
          </cell>
          <cell r="BB77" t="str">
            <v>Y</v>
          </cell>
          <cell r="BD77" t="str">
            <v>Y</v>
          </cell>
          <cell r="BF77" t="str">
            <v>Unbundled</v>
          </cell>
          <cell r="BG77">
            <v>46703</v>
          </cell>
          <cell r="BH77">
            <v>46724</v>
          </cell>
          <cell r="BI77">
            <v>21</v>
          </cell>
          <cell r="BJ77" t="str">
            <v>Pre Cruise: None / Post Cruise: Transfer</v>
          </cell>
          <cell r="BK77"/>
          <cell r="BL77" t="str">
            <v>Unbundled</v>
          </cell>
          <cell r="BM77">
            <v>46703</v>
          </cell>
          <cell r="BN77">
            <v>46724</v>
          </cell>
          <cell r="BO77">
            <v>21</v>
          </cell>
          <cell r="BP77" t="str">
            <v>Pre Cruise: Transfer / Post Cruise: Transfer</v>
          </cell>
          <cell r="BR77"/>
          <cell r="BT77"/>
          <cell r="BU77"/>
          <cell r="BV77"/>
          <cell r="BX77"/>
          <cell r="CA77" t="str">
            <v>Pre Cruise: None</v>
          </cell>
          <cell r="CB77" t="str">
            <v>Post Cruise: Transfer</v>
          </cell>
          <cell r="CC77"/>
          <cell r="CD77" t="str">
            <v>Pre Cruise: Transfer</v>
          </cell>
          <cell r="CE77" t="str">
            <v>Post Cruise: Transfer</v>
          </cell>
        </row>
        <row r="78">
          <cell r="F78" t="str">
            <v>M733B</v>
          </cell>
          <cell r="G78" t="str">
            <v>SOU1</v>
          </cell>
          <cell r="H78" t="str">
            <v>SOU2</v>
          </cell>
          <cell r="I78" t="str">
            <v>SOU1 - SOU2</v>
          </cell>
          <cell r="J78">
            <v>46703</v>
          </cell>
          <cell r="K78">
            <v>46703</v>
          </cell>
          <cell r="L78">
            <v>46730</v>
          </cell>
          <cell r="M78">
            <v>46730</v>
          </cell>
          <cell r="N78">
            <v>27</v>
          </cell>
          <cell r="O78" t="str">
            <v>CE</v>
          </cell>
          <cell r="P78" t="str">
            <v>Caribbean Eastern (NYC)</v>
          </cell>
          <cell r="Q78" t="str">
            <v>CEF</v>
          </cell>
          <cell r="R78" t="str">
            <v>CEF405</v>
          </cell>
          <cell r="S78" t="str">
            <v>Transatlantic Crossing and Eastern Caribbean</v>
          </cell>
          <cell r="T78" t="str">
            <v>SUMMER</v>
          </cell>
          <cell r="U78" t="str">
            <v>M630B</v>
          </cell>
          <cell r="V78" t="str">
            <v>Not Required</v>
          </cell>
          <cell r="W78" t="str">
            <v>Caribbean</v>
          </cell>
          <cell r="X78" t="str">
            <v>Caribbean Eastern (NYC)</v>
          </cell>
          <cell r="Y78" t="str">
            <v>Caribbean</v>
          </cell>
          <cell r="Z78" t="str">
            <v>Not Required</v>
          </cell>
          <cell r="AA78" t="str">
            <v>Southern Caribbean</v>
          </cell>
          <cell r="AB78">
            <v>0</v>
          </cell>
          <cell r="AC78">
            <v>0</v>
          </cell>
          <cell r="AD78" t="str">
            <v>Logical</v>
          </cell>
          <cell r="AE78" t="str">
            <v>M733 SOU1</v>
          </cell>
          <cell r="AF78" t="str">
            <v>M735 SOU1</v>
          </cell>
          <cell r="AG78" t="str">
            <v>N/A</v>
          </cell>
          <cell r="AI78">
            <v>1</v>
          </cell>
          <cell r="AJ78" t="str">
            <v>2 to 17 Years 364 days (Polar Faretable : 17 Child)</v>
          </cell>
          <cell r="AK78" t="str">
            <v>12 Months to 1 Year 364 days (Polar Faretable : 1 Infant)</v>
          </cell>
          <cell r="AL78" t="str">
            <v>I</v>
          </cell>
          <cell r="AM78"/>
          <cell r="AN78" t="str">
            <v>n/a</v>
          </cell>
          <cell r="AO78" t="str">
            <v>Wednesday 1pm 2nd April 2025</v>
          </cell>
          <cell r="AP78" t="str">
            <v>Thursday 1pm 3rd April 2025</v>
          </cell>
          <cell r="AQ78" t="str">
            <v>Y</v>
          </cell>
          <cell r="AR78" t="str">
            <v>Y</v>
          </cell>
          <cell r="AS78" t="str">
            <v>Y</v>
          </cell>
          <cell r="AT78" t="str">
            <v>Y</v>
          </cell>
          <cell r="AU78" t="str">
            <v>Y</v>
          </cell>
          <cell r="AV78" t="str">
            <v>Y</v>
          </cell>
          <cell r="AW78" t="str">
            <v>Y</v>
          </cell>
          <cell r="AX78" t="str">
            <v>Y</v>
          </cell>
          <cell r="AY78" t="str">
            <v>Y</v>
          </cell>
          <cell r="AZ78" t="str">
            <v>Y</v>
          </cell>
          <cell r="BB78" t="str">
            <v>Y</v>
          </cell>
          <cell r="BD78" t="str">
            <v>N</v>
          </cell>
          <cell r="BF78" t="str">
            <v>Unbundled</v>
          </cell>
          <cell r="BG78">
            <v>46703</v>
          </cell>
          <cell r="BH78">
            <v>46730</v>
          </cell>
          <cell r="BI78">
            <v>27</v>
          </cell>
          <cell r="BJ78" t="str">
            <v>Pre Cruise: None / Post Cruise: None</v>
          </cell>
          <cell r="BK78"/>
          <cell r="BL78" t="str">
            <v>Unbundled</v>
          </cell>
          <cell r="BM78">
            <v>46703</v>
          </cell>
          <cell r="BN78">
            <v>46730</v>
          </cell>
          <cell r="BO78">
            <v>27</v>
          </cell>
          <cell r="BP78" t="str">
            <v>Pre Cruise: Transfer / Post Cruise: Transfer</v>
          </cell>
          <cell r="BR78"/>
          <cell r="BT78"/>
          <cell r="BU78"/>
          <cell r="BV78"/>
          <cell r="BX78"/>
          <cell r="CA78" t="str">
            <v>Pre Cruise: None</v>
          </cell>
          <cell r="CB78" t="str">
            <v>Post Cruise: None</v>
          </cell>
          <cell r="CC78"/>
          <cell r="CD78" t="str">
            <v>Pre Cruise: Transfer</v>
          </cell>
          <cell r="CE78" t="str">
            <v>Post Cruise: Transfer</v>
          </cell>
        </row>
        <row r="79">
          <cell r="F79" t="str">
            <v>M734</v>
          </cell>
          <cell r="G79" t="str">
            <v>NYC1</v>
          </cell>
          <cell r="H79" t="str">
            <v>NYC2</v>
          </cell>
          <cell r="I79" t="str">
            <v>NYC1 - NYC2</v>
          </cell>
          <cell r="J79">
            <v>46710</v>
          </cell>
          <cell r="K79">
            <v>46710</v>
          </cell>
          <cell r="L79">
            <v>46723</v>
          </cell>
          <cell r="M79">
            <v>46723</v>
          </cell>
          <cell r="N79">
            <v>13</v>
          </cell>
          <cell r="O79" t="str">
            <v>CE</v>
          </cell>
          <cell r="P79" t="str">
            <v>Caribbean Eastern (NYC)</v>
          </cell>
          <cell r="Q79" t="str">
            <v>CEF</v>
          </cell>
          <cell r="R79" t="str">
            <v>CEF402</v>
          </cell>
          <cell r="S79" t="str">
            <v>Eastern Caribbean</v>
          </cell>
          <cell r="T79" t="str">
            <v>SUMMER</v>
          </cell>
          <cell r="U79" t="str">
            <v>M631</v>
          </cell>
          <cell r="V79" t="str">
            <v>Not Required</v>
          </cell>
          <cell r="W79" t="str">
            <v>Caribbean</v>
          </cell>
          <cell r="X79" t="str">
            <v>Caribbean Eastern (NYC)</v>
          </cell>
          <cell r="Y79" t="str">
            <v>Caribbean</v>
          </cell>
          <cell r="Z79" t="str">
            <v>Not Required</v>
          </cell>
          <cell r="AA79" t="str">
            <v>Southern Caribbean</v>
          </cell>
          <cell r="AB79">
            <v>2685</v>
          </cell>
          <cell r="AC79">
            <v>34905</v>
          </cell>
          <cell r="AD79" t="str">
            <v>Physical</v>
          </cell>
          <cell r="AE79" t="str">
            <v/>
          </cell>
          <cell r="AF79" t="str">
            <v/>
          </cell>
          <cell r="AG79" t="str">
            <v>N/A</v>
          </cell>
          <cell r="AI79">
            <v>1</v>
          </cell>
          <cell r="AJ79" t="str">
            <v>2 to 17 Years 364 days (Polar Faretable : 17 Child)</v>
          </cell>
          <cell r="AK79" t="str">
            <v>12 Months to 1 Year 364 days (Polar Faretable : 1 Infant)</v>
          </cell>
          <cell r="AL79" t="str">
            <v>D</v>
          </cell>
          <cell r="AM79"/>
          <cell r="AN79" t="str">
            <v>n/a</v>
          </cell>
          <cell r="AO79" t="str">
            <v>Wednesday 1pm 2nd April 2025</v>
          </cell>
          <cell r="AP79" t="str">
            <v>Thursday 1pm 3rd April 2025</v>
          </cell>
          <cell r="AQ79" t="str">
            <v>Y</v>
          </cell>
          <cell r="AR79" t="str">
            <v>Y</v>
          </cell>
          <cell r="AS79" t="str">
            <v>Y</v>
          </cell>
          <cell r="AT79" t="str">
            <v>Y</v>
          </cell>
          <cell r="AU79" t="str">
            <v>Y</v>
          </cell>
          <cell r="AV79" t="str">
            <v>Y</v>
          </cell>
          <cell r="AW79" t="str">
            <v>Y</v>
          </cell>
          <cell r="AX79" t="str">
            <v>Y</v>
          </cell>
          <cell r="AY79" t="str">
            <v>Y</v>
          </cell>
          <cell r="AZ79" t="str">
            <v>Y</v>
          </cell>
          <cell r="BB79" t="str">
            <v>Y</v>
          </cell>
          <cell r="BD79" t="str">
            <v>Y</v>
          </cell>
          <cell r="BF79" t="str">
            <v>Unbundled</v>
          </cell>
          <cell r="BG79">
            <v>46710</v>
          </cell>
          <cell r="BH79">
            <v>46724</v>
          </cell>
          <cell r="BI79">
            <v>14</v>
          </cell>
          <cell r="BJ79" t="str">
            <v>Pre Cruise: Transfer / Post Cruise: Transfer</v>
          </cell>
          <cell r="BK79"/>
          <cell r="BL79" t="str">
            <v>Unbundled</v>
          </cell>
          <cell r="BM79">
            <v>46710</v>
          </cell>
          <cell r="BN79">
            <v>46724</v>
          </cell>
          <cell r="BO79">
            <v>14</v>
          </cell>
          <cell r="BP79" t="str">
            <v>Pre Cruise: Transfer / Post Cruise: Transfer</v>
          </cell>
          <cell r="BR79"/>
          <cell r="BT79"/>
          <cell r="BU79"/>
          <cell r="BV79"/>
          <cell r="BX79"/>
          <cell r="CA79" t="str">
            <v>Pre Cruise: Transfer</v>
          </cell>
          <cell r="CB79" t="str">
            <v>Post Cruise: Transfer</v>
          </cell>
          <cell r="CC79"/>
          <cell r="CD79" t="str">
            <v>Pre Cruise: Transfer</v>
          </cell>
          <cell r="CE79" t="str">
            <v>Post Cruise: Transfer</v>
          </cell>
        </row>
        <row r="80">
          <cell r="F80" t="str">
            <v>M734A</v>
          </cell>
          <cell r="G80" t="str">
            <v>NYC1</v>
          </cell>
          <cell r="H80" t="str">
            <v>SOU1</v>
          </cell>
          <cell r="I80" t="str">
            <v>NYC1 - SOU1</v>
          </cell>
          <cell r="J80">
            <v>46710</v>
          </cell>
          <cell r="K80">
            <v>46710</v>
          </cell>
          <cell r="L80">
            <v>46730</v>
          </cell>
          <cell r="M80">
            <v>46730</v>
          </cell>
          <cell r="N80">
            <v>20</v>
          </cell>
          <cell r="O80" t="str">
            <v>CE</v>
          </cell>
          <cell r="P80" t="str">
            <v>Caribbean Eastern (NYC)</v>
          </cell>
          <cell r="Q80" t="str">
            <v>CEF</v>
          </cell>
          <cell r="R80" t="str">
            <v>CEF405</v>
          </cell>
          <cell r="S80" t="str">
            <v>Transatlantic Crossing and Eastern Caribbean</v>
          </cell>
          <cell r="T80" t="str">
            <v>SUMMER</v>
          </cell>
          <cell r="U80" t="str">
            <v>M631A</v>
          </cell>
          <cell r="V80" t="str">
            <v>Not Required</v>
          </cell>
          <cell r="W80" t="str">
            <v>Caribbean</v>
          </cell>
          <cell r="X80" t="str">
            <v>Caribbean Eastern (NYC)</v>
          </cell>
          <cell r="Y80" t="str">
            <v>Caribbean</v>
          </cell>
          <cell r="Z80" t="str">
            <v>Not Required</v>
          </cell>
          <cell r="AA80" t="str">
            <v>Southern Caribbean</v>
          </cell>
          <cell r="AB80">
            <v>0</v>
          </cell>
          <cell r="AC80">
            <v>0</v>
          </cell>
          <cell r="AD80" t="str">
            <v>Logical</v>
          </cell>
          <cell r="AE80" t="str">
            <v>M734 NYC1</v>
          </cell>
          <cell r="AF80" t="str">
            <v>M735 SOU1</v>
          </cell>
          <cell r="AG80" t="str">
            <v>N/A</v>
          </cell>
          <cell r="AI80">
            <v>1</v>
          </cell>
          <cell r="AJ80" t="str">
            <v>2 to 17 Years 364 days (Polar Faretable : 17 Child)</v>
          </cell>
          <cell r="AK80" t="str">
            <v>12 Months to 1 Year 364 days (Polar Faretable : 1 Infant)</v>
          </cell>
          <cell r="AL80" t="str">
            <v>C</v>
          </cell>
          <cell r="AM80"/>
          <cell r="AN80" t="str">
            <v>n/a</v>
          </cell>
          <cell r="AO80" t="str">
            <v>Wednesday 1pm 2nd April 2025</v>
          </cell>
          <cell r="AP80" t="str">
            <v>Thursday 1pm 3rd April 2025</v>
          </cell>
          <cell r="AQ80" t="str">
            <v>Y</v>
          </cell>
          <cell r="AR80" t="str">
            <v>Y</v>
          </cell>
          <cell r="AS80" t="str">
            <v>Y</v>
          </cell>
          <cell r="AT80" t="str">
            <v>Y</v>
          </cell>
          <cell r="AU80" t="str">
            <v>Y</v>
          </cell>
          <cell r="AV80" t="str">
            <v>Y</v>
          </cell>
          <cell r="AW80" t="str">
            <v>Y</v>
          </cell>
          <cell r="AX80" t="str">
            <v>Y</v>
          </cell>
          <cell r="AY80" t="str">
            <v>Y</v>
          </cell>
          <cell r="AZ80" t="str">
            <v>Y</v>
          </cell>
          <cell r="BB80" t="str">
            <v>Y</v>
          </cell>
          <cell r="BD80" t="str">
            <v>Y</v>
          </cell>
          <cell r="BF80" t="str">
            <v>Unbundled</v>
          </cell>
          <cell r="BG80">
            <v>46710</v>
          </cell>
          <cell r="BH80">
            <v>46730</v>
          </cell>
          <cell r="BI80">
            <v>20</v>
          </cell>
          <cell r="BJ80" t="str">
            <v>Pre Cruise: Transfer / Post Cruise: None</v>
          </cell>
          <cell r="BK80"/>
          <cell r="BL80" t="str">
            <v>Unbundled</v>
          </cell>
          <cell r="BM80">
            <v>46710</v>
          </cell>
          <cell r="BN80">
            <v>46730</v>
          </cell>
          <cell r="BO80">
            <v>20</v>
          </cell>
          <cell r="BP80" t="str">
            <v>Pre Cruise: Transfer / Post Cruise: Transfer</v>
          </cell>
          <cell r="BR80"/>
          <cell r="BT80"/>
          <cell r="BU80"/>
          <cell r="BV80"/>
          <cell r="BX80"/>
          <cell r="CA80" t="str">
            <v>Pre Cruise: Transfer</v>
          </cell>
          <cell r="CB80" t="str">
            <v>Post Cruise: None</v>
          </cell>
          <cell r="CC80"/>
          <cell r="CD80" t="str">
            <v>Pre Cruise: Transfer</v>
          </cell>
          <cell r="CE80" t="str">
            <v>Post Cruise: Transfer</v>
          </cell>
        </row>
        <row r="81">
          <cell r="F81" t="str">
            <v>M735</v>
          </cell>
          <cell r="G81" t="str">
            <v>NYC1</v>
          </cell>
          <cell r="H81" t="str">
            <v>SOU1</v>
          </cell>
          <cell r="I81" t="str">
            <v>NYC1 - SOU1</v>
          </cell>
          <cell r="J81">
            <v>46723</v>
          </cell>
          <cell r="K81">
            <v>46723</v>
          </cell>
          <cell r="L81">
            <v>46730</v>
          </cell>
          <cell r="M81">
            <v>46730</v>
          </cell>
          <cell r="N81">
            <v>7</v>
          </cell>
          <cell r="O81" t="str">
            <v>EV</v>
          </cell>
          <cell r="P81" t="str">
            <v>Transatlantic East</v>
          </cell>
          <cell r="Q81" t="str">
            <v>EVF</v>
          </cell>
          <cell r="R81" t="str">
            <v>EVF400</v>
          </cell>
          <cell r="S81" t="str">
            <v>Eastbound Transatlantic Crossing</v>
          </cell>
          <cell r="T81" t="str">
            <v>SUMMER</v>
          </cell>
          <cell r="U81" t="str">
            <v>M632</v>
          </cell>
          <cell r="V81" t="str">
            <v>Not Required</v>
          </cell>
          <cell r="W81" t="str">
            <v>Transatlantic</v>
          </cell>
          <cell r="X81" t="str">
            <v>Transatlantic East</v>
          </cell>
          <cell r="Y81" t="str">
            <v>Transatlantic</v>
          </cell>
          <cell r="Z81" t="str">
            <v>Not Required</v>
          </cell>
          <cell r="AA81" t="str">
            <v>Transatlantic</v>
          </cell>
          <cell r="AB81">
            <v>2685</v>
          </cell>
          <cell r="AC81">
            <v>18795</v>
          </cell>
          <cell r="AD81" t="str">
            <v>Physical</v>
          </cell>
          <cell r="AE81" t="str">
            <v/>
          </cell>
          <cell r="AF81" t="str">
            <v/>
          </cell>
          <cell r="AG81" t="str">
            <v>N/A</v>
          </cell>
          <cell r="AI81">
            <v>1</v>
          </cell>
          <cell r="AJ81" t="str">
            <v>2 to 17 Years 364 days (Polar Faretable : 17 Child)</v>
          </cell>
          <cell r="AK81" t="str">
            <v>12 Months to 1 Year 364 days (Polar Faretable : 1 Infant)</v>
          </cell>
          <cell r="AL81" t="str">
            <v>C</v>
          </cell>
          <cell r="AM81"/>
          <cell r="AN81" t="str">
            <v>n/a</v>
          </cell>
          <cell r="AO81" t="str">
            <v>Wednesday 1pm 2nd April 2025</v>
          </cell>
          <cell r="AP81" t="str">
            <v>Thursday 1pm 3rd April 2025</v>
          </cell>
          <cell r="AQ81" t="str">
            <v>Y</v>
          </cell>
          <cell r="AR81" t="str">
            <v>Y</v>
          </cell>
          <cell r="AS81" t="str">
            <v>Y</v>
          </cell>
          <cell r="AT81" t="str">
            <v>Y</v>
          </cell>
          <cell r="AU81" t="str">
            <v>Y</v>
          </cell>
          <cell r="AV81" t="str">
            <v>Y</v>
          </cell>
          <cell r="AW81" t="str">
            <v>Y</v>
          </cell>
          <cell r="AX81" t="str">
            <v>Y</v>
          </cell>
          <cell r="AY81" t="str">
            <v>Y</v>
          </cell>
          <cell r="AZ81" t="str">
            <v>Y</v>
          </cell>
          <cell r="BB81" t="str">
            <v>Y</v>
          </cell>
          <cell r="BD81" t="str">
            <v>Y</v>
          </cell>
          <cell r="BF81" t="str">
            <v>Unbundled</v>
          </cell>
          <cell r="BG81">
            <v>46723</v>
          </cell>
          <cell r="BH81">
            <v>46730</v>
          </cell>
          <cell r="BI81">
            <v>7</v>
          </cell>
          <cell r="BJ81" t="str">
            <v>Pre Cruise: Transfer / Post Cruise: None</v>
          </cell>
          <cell r="BK81"/>
          <cell r="BL81" t="str">
            <v>Unbundled</v>
          </cell>
          <cell r="BM81">
            <v>46723</v>
          </cell>
          <cell r="BN81">
            <v>46730</v>
          </cell>
          <cell r="BO81">
            <v>7</v>
          </cell>
          <cell r="BP81" t="str">
            <v>Pre Cruise: Transfer / Post Cruise: Transfer</v>
          </cell>
          <cell r="BR81"/>
          <cell r="BT81"/>
          <cell r="BU81"/>
          <cell r="BV81"/>
          <cell r="BX81"/>
          <cell r="CA81" t="str">
            <v>Pre Cruise: Transfer</v>
          </cell>
          <cell r="CB81" t="str">
            <v>Post Cruise: None</v>
          </cell>
          <cell r="CC81"/>
          <cell r="CD81" t="str">
            <v>Pre Cruise: Transfer</v>
          </cell>
          <cell r="CE81" t="str">
            <v>Post Cruise: Transfer</v>
          </cell>
        </row>
        <row r="82">
          <cell r="F82" t="str">
            <v>M735A</v>
          </cell>
          <cell r="G82" t="str">
            <v>NYC1</v>
          </cell>
          <cell r="H82" t="str">
            <v>NYC2</v>
          </cell>
          <cell r="I82" t="str">
            <v>NYC1 - NYC2</v>
          </cell>
          <cell r="J82">
            <v>46723</v>
          </cell>
          <cell r="K82">
            <v>46723</v>
          </cell>
          <cell r="L82">
            <v>46742</v>
          </cell>
          <cell r="M82">
            <v>46742</v>
          </cell>
          <cell r="N82">
            <v>19</v>
          </cell>
          <cell r="O82" t="str">
            <v>ET</v>
          </cell>
          <cell r="P82" t="str">
            <v>Roundtrip Transatlantic</v>
          </cell>
          <cell r="Q82" t="str">
            <v>ETF</v>
          </cell>
          <cell r="R82" t="str">
            <v>ETS401</v>
          </cell>
          <cell r="S82" t="str">
            <v>Roundtrip Transatlantic Crossing</v>
          </cell>
          <cell r="T82" t="str">
            <v>SUMMER</v>
          </cell>
          <cell r="U82" t="str">
            <v>M632A</v>
          </cell>
          <cell r="V82" t="str">
            <v>Not Required</v>
          </cell>
          <cell r="W82" t="str">
            <v>Transatlantic</v>
          </cell>
          <cell r="X82" t="str">
            <v>Transatlantic Round Trip</v>
          </cell>
          <cell r="Y82" t="str">
            <v>Transatlantic</v>
          </cell>
          <cell r="Z82" t="str">
            <v>Not Required</v>
          </cell>
          <cell r="AA82" t="str">
            <v>Northern Europe</v>
          </cell>
          <cell r="AB82">
            <v>0</v>
          </cell>
          <cell r="AC82">
            <v>0</v>
          </cell>
          <cell r="AD82" t="str">
            <v>Logical</v>
          </cell>
          <cell r="AE82" t="str">
            <v>M735 NYC1</v>
          </cell>
          <cell r="AF82" t="str">
            <v>M737 NYC1</v>
          </cell>
          <cell r="AG82" t="str">
            <v>N/A</v>
          </cell>
          <cell r="AI82">
            <v>1</v>
          </cell>
          <cell r="AJ82" t="str">
            <v>2 to 17 Years 364 days (Polar Faretable : 17 Child)</v>
          </cell>
          <cell r="AK82" t="str">
            <v>12 Months to 1 Year 364 days (Polar Faretable : 1 Infant)</v>
          </cell>
          <cell r="AL82" t="str">
            <v>C</v>
          </cell>
          <cell r="AM82"/>
          <cell r="AN82" t="str">
            <v>n/a</v>
          </cell>
          <cell r="AO82" t="str">
            <v>Wednesday 1pm 2nd April 2025</v>
          </cell>
          <cell r="AP82" t="str">
            <v>Thursday 1pm 3rd April 2025</v>
          </cell>
          <cell r="AQ82" t="str">
            <v>Y</v>
          </cell>
          <cell r="AR82" t="str">
            <v>Y</v>
          </cell>
          <cell r="AS82" t="str">
            <v>Y</v>
          </cell>
          <cell r="AT82" t="str">
            <v>Y</v>
          </cell>
          <cell r="AU82" t="str">
            <v>Y</v>
          </cell>
          <cell r="AV82" t="str">
            <v>Y</v>
          </cell>
          <cell r="AW82" t="str">
            <v>Y</v>
          </cell>
          <cell r="AX82" t="str">
            <v>Y</v>
          </cell>
          <cell r="AY82" t="str">
            <v>Y</v>
          </cell>
          <cell r="AZ82" t="str">
            <v>Y</v>
          </cell>
          <cell r="BB82" t="str">
            <v>Y</v>
          </cell>
          <cell r="BD82" t="str">
            <v>Y</v>
          </cell>
          <cell r="BF82" t="str">
            <v>Unbundled</v>
          </cell>
          <cell r="BG82">
            <v>46723</v>
          </cell>
          <cell r="BH82">
            <v>46743</v>
          </cell>
          <cell r="BI82">
            <v>20</v>
          </cell>
          <cell r="BJ82" t="str">
            <v>Pre Cruise: Transfer / Post Cruise: Transfer</v>
          </cell>
          <cell r="BK82"/>
          <cell r="BL82" t="str">
            <v>Unbundled</v>
          </cell>
          <cell r="BM82">
            <v>46723</v>
          </cell>
          <cell r="BN82">
            <v>46743</v>
          </cell>
          <cell r="BO82">
            <v>20</v>
          </cell>
          <cell r="BP82" t="str">
            <v>Pre Cruise: Transfer / Post Cruise: Transfer</v>
          </cell>
          <cell r="BR82"/>
          <cell r="BT82"/>
          <cell r="BU82"/>
          <cell r="BV82"/>
          <cell r="BX82"/>
          <cell r="CA82" t="str">
            <v>Pre Cruise: Transfer</v>
          </cell>
          <cell r="CB82" t="str">
            <v>Post Cruise: Transfer</v>
          </cell>
          <cell r="CC82"/>
          <cell r="CD82" t="str">
            <v>Pre Cruise: Transfer</v>
          </cell>
          <cell r="CE82" t="str">
            <v>Post Cruise: Transfer</v>
          </cell>
        </row>
        <row r="83">
          <cell r="F83" t="str">
            <v>M736</v>
          </cell>
          <cell r="G83" t="str">
            <v>SOU1</v>
          </cell>
          <cell r="H83" t="str">
            <v>SOU2</v>
          </cell>
          <cell r="I83" t="str">
            <v>SOU1 - SOU2</v>
          </cell>
          <cell r="J83">
            <v>46730</v>
          </cell>
          <cell r="K83">
            <v>46730</v>
          </cell>
          <cell r="L83">
            <v>46735</v>
          </cell>
          <cell r="M83">
            <v>46735</v>
          </cell>
          <cell r="N83">
            <v>5</v>
          </cell>
          <cell r="O83" t="str">
            <v>EP</v>
          </cell>
          <cell r="P83" t="str">
            <v>Western Europe</v>
          </cell>
          <cell r="Q83" t="str">
            <v>EPF</v>
          </cell>
          <cell r="R83" t="str">
            <v>EPS457</v>
          </cell>
          <cell r="S83" t="str">
            <v>Rotterdam and Zeebrugge</v>
          </cell>
          <cell r="T83" t="str">
            <v>SUMMER</v>
          </cell>
          <cell r="U83" t="str">
            <v>M633</v>
          </cell>
          <cell r="V83" t="str">
            <v>Not Required</v>
          </cell>
          <cell r="W83" t="str">
            <v>Europe</v>
          </cell>
          <cell r="X83" t="str">
            <v>Northern Cruise Break</v>
          </cell>
          <cell r="Y83" t="str">
            <v>Northern Europe</v>
          </cell>
          <cell r="Z83" t="str">
            <v>Not Required</v>
          </cell>
          <cell r="AA83" t="str">
            <v>Northern Europe</v>
          </cell>
          <cell r="AB83">
            <v>2685</v>
          </cell>
          <cell r="AC83">
            <v>13425</v>
          </cell>
          <cell r="AD83" t="str">
            <v>Physical</v>
          </cell>
          <cell r="AE83" t="str">
            <v/>
          </cell>
          <cell r="AF83" t="str">
            <v/>
          </cell>
          <cell r="AG83" t="str">
            <v>N/A</v>
          </cell>
          <cell r="AI83">
            <v>1</v>
          </cell>
          <cell r="AJ83" t="str">
            <v>2 to 17 Years 364 days (Polar Faretable : 17 Child)</v>
          </cell>
          <cell r="AK83" t="str">
            <v>6 Months to 1 Year 364 days (Polar Faretable : 1 Infant)</v>
          </cell>
          <cell r="AL83" t="str">
            <v>I</v>
          </cell>
          <cell r="AM83"/>
          <cell r="AN83" t="str">
            <v>n/a</v>
          </cell>
          <cell r="AO83" t="str">
            <v>Wednesday 1pm 2nd April 2025</v>
          </cell>
          <cell r="AP83" t="str">
            <v>Thursday 1pm 3rd April 2025</v>
          </cell>
          <cell r="AQ83" t="str">
            <v>Y</v>
          </cell>
          <cell r="AR83" t="str">
            <v>Y</v>
          </cell>
          <cell r="AS83" t="str">
            <v>Y</v>
          </cell>
          <cell r="AT83" t="str">
            <v>Y</v>
          </cell>
          <cell r="AU83" t="str">
            <v>Y</v>
          </cell>
          <cell r="AV83" t="str">
            <v>Y</v>
          </cell>
          <cell r="AW83" t="str">
            <v>Y</v>
          </cell>
          <cell r="AX83" t="str">
            <v>Y</v>
          </cell>
          <cell r="AY83" t="str">
            <v>Y</v>
          </cell>
          <cell r="AZ83" t="str">
            <v>Y</v>
          </cell>
          <cell r="BB83" t="str">
            <v>Y</v>
          </cell>
          <cell r="BD83" t="str">
            <v>N</v>
          </cell>
          <cell r="BF83" t="str">
            <v>Unbundled</v>
          </cell>
          <cell r="BG83">
            <v>46730</v>
          </cell>
          <cell r="BH83">
            <v>46735</v>
          </cell>
          <cell r="BI83">
            <v>5</v>
          </cell>
          <cell r="BJ83" t="str">
            <v>Pre Cruise: None / Post Cruise: None</v>
          </cell>
          <cell r="BK83"/>
          <cell r="BL83" t="str">
            <v>Unbundled</v>
          </cell>
          <cell r="BM83">
            <v>46730</v>
          </cell>
          <cell r="BN83">
            <v>46735</v>
          </cell>
          <cell r="BO83">
            <v>5</v>
          </cell>
          <cell r="BP83" t="str">
            <v>Pre Cruise: Transfer / Post Cruise: Transfer</v>
          </cell>
          <cell r="BR83"/>
          <cell r="BT83"/>
          <cell r="BU83"/>
          <cell r="BV83"/>
          <cell r="BX83"/>
          <cell r="CA83" t="str">
            <v>Pre Cruise: None</v>
          </cell>
          <cell r="CB83" t="str">
            <v>Post Cruise: None</v>
          </cell>
          <cell r="CC83"/>
          <cell r="CD83" t="str">
            <v>Pre Cruise: Transfer</v>
          </cell>
          <cell r="CE83" t="str">
            <v>Post Cruise: Transfer</v>
          </cell>
        </row>
        <row r="84">
          <cell r="F84" t="str">
            <v>M737</v>
          </cell>
          <cell r="G84" t="str">
            <v>SOU1</v>
          </cell>
          <cell r="H84" t="str">
            <v>NYC1</v>
          </cell>
          <cell r="I84" t="str">
            <v>SOU1 - NYC1</v>
          </cell>
          <cell r="J84">
            <v>46735</v>
          </cell>
          <cell r="K84">
            <v>46735</v>
          </cell>
          <cell r="L84">
            <v>46742</v>
          </cell>
          <cell r="M84">
            <v>46742</v>
          </cell>
          <cell r="N84">
            <v>7</v>
          </cell>
          <cell r="O84" t="str">
            <v>EQ</v>
          </cell>
          <cell r="P84" t="str">
            <v>Transatlantic West</v>
          </cell>
          <cell r="Q84" t="str">
            <v>EQF</v>
          </cell>
          <cell r="R84" t="str">
            <v>EQS401</v>
          </cell>
          <cell r="S84" t="str">
            <v>Westbound Transatlantic Crossing</v>
          </cell>
          <cell r="T84" t="str">
            <v>SUMMER</v>
          </cell>
          <cell r="U84" t="str">
            <v>M634</v>
          </cell>
          <cell r="V84" t="str">
            <v>Not Required</v>
          </cell>
          <cell r="W84" t="str">
            <v>Transatlantic</v>
          </cell>
          <cell r="X84" t="str">
            <v>Transatlantic West</v>
          </cell>
          <cell r="Y84" t="str">
            <v>Transatlantic</v>
          </cell>
          <cell r="Z84" t="str">
            <v>Not Required</v>
          </cell>
          <cell r="AA84" t="str">
            <v>Transatlantic</v>
          </cell>
          <cell r="AB84">
            <v>2685</v>
          </cell>
          <cell r="AC84">
            <v>18795</v>
          </cell>
          <cell r="AD84" t="str">
            <v>Physical</v>
          </cell>
          <cell r="AE84" t="str">
            <v/>
          </cell>
          <cell r="AF84" t="str">
            <v/>
          </cell>
          <cell r="AG84" t="str">
            <v>N/A</v>
          </cell>
          <cell r="AI84">
            <v>1</v>
          </cell>
          <cell r="AJ84" t="str">
            <v>2 to 17 Years 364 days (Polar Faretable : 17 Child)</v>
          </cell>
          <cell r="AK84" t="str">
            <v>12 Months to 1 Year 364 days (Polar Faretable : 1 Infant)</v>
          </cell>
          <cell r="AL84" t="str">
            <v>C</v>
          </cell>
          <cell r="AM84"/>
          <cell r="AN84" t="str">
            <v>n/a</v>
          </cell>
          <cell r="AO84" t="str">
            <v>Wednesday 1pm 2nd April 2025</v>
          </cell>
          <cell r="AP84" t="str">
            <v>Thursday 1pm 3rd April 2025</v>
          </cell>
          <cell r="AQ84" t="str">
            <v>Y</v>
          </cell>
          <cell r="AR84" t="str">
            <v>Y</v>
          </cell>
          <cell r="AS84" t="str">
            <v>Y</v>
          </cell>
          <cell r="AT84" t="str">
            <v>Y</v>
          </cell>
          <cell r="AU84" t="str">
            <v>Y</v>
          </cell>
          <cell r="AV84" t="str">
            <v>Y</v>
          </cell>
          <cell r="AW84" t="str">
            <v>Y</v>
          </cell>
          <cell r="AX84" t="str">
            <v>Y</v>
          </cell>
          <cell r="AY84" t="str">
            <v>Y</v>
          </cell>
          <cell r="AZ84" t="str">
            <v>Y</v>
          </cell>
          <cell r="BB84" t="str">
            <v>Y</v>
          </cell>
          <cell r="BD84" t="str">
            <v>Y</v>
          </cell>
          <cell r="BF84" t="str">
            <v>Unbundled</v>
          </cell>
          <cell r="BG84">
            <v>46735</v>
          </cell>
          <cell r="BH84">
            <v>46743</v>
          </cell>
          <cell r="BI84">
            <v>8</v>
          </cell>
          <cell r="BJ84" t="str">
            <v>Pre Cruise: None / Post Cruise: Transfer</v>
          </cell>
          <cell r="BK84"/>
          <cell r="BL84" t="str">
            <v>Unbundled</v>
          </cell>
          <cell r="BM84">
            <v>46735</v>
          </cell>
          <cell r="BN84">
            <v>46743</v>
          </cell>
          <cell r="BO84">
            <v>8</v>
          </cell>
          <cell r="BP84" t="str">
            <v>Pre Cruise: Transfer / Post Cruise: Transfer</v>
          </cell>
          <cell r="BR84"/>
          <cell r="BT84"/>
          <cell r="BU84"/>
          <cell r="BV84"/>
          <cell r="BX84"/>
          <cell r="CA84" t="str">
            <v>Pre Cruise: None</v>
          </cell>
          <cell r="CB84" t="str">
            <v>Post Cruise: Transfer</v>
          </cell>
          <cell r="CC84"/>
          <cell r="CD84" t="str">
            <v>Pre Cruise: Transfer</v>
          </cell>
          <cell r="CE84" t="str">
            <v>Post Cruise: Transfer</v>
          </cell>
        </row>
        <row r="85">
          <cell r="F85" t="str">
            <v>M737A</v>
          </cell>
          <cell r="G85" t="str">
            <v>SOU1</v>
          </cell>
          <cell r="H85" t="str">
            <v>NYC2</v>
          </cell>
          <cell r="I85" t="str">
            <v>SOU1 - NYC2</v>
          </cell>
          <cell r="J85">
            <v>46735</v>
          </cell>
          <cell r="K85">
            <v>46735</v>
          </cell>
          <cell r="L85">
            <v>46755</v>
          </cell>
          <cell r="M85">
            <v>46755</v>
          </cell>
          <cell r="N85">
            <v>20</v>
          </cell>
          <cell r="O85" t="str">
            <v>CE</v>
          </cell>
          <cell r="P85" t="str">
            <v>Caribbean Eastern (NYC)</v>
          </cell>
          <cell r="Q85" t="str">
            <v>CEH</v>
          </cell>
          <cell r="R85" t="str">
            <v>CEH410</v>
          </cell>
          <cell r="S85" t="str">
            <v>Transatlantic Crossing and Caribbean Celebration</v>
          </cell>
          <cell r="T85" t="str">
            <v>SUMMER</v>
          </cell>
          <cell r="U85" t="str">
            <v>M634A</v>
          </cell>
          <cell r="V85" t="str">
            <v>Not Required</v>
          </cell>
          <cell r="W85" t="str">
            <v>Caribbean</v>
          </cell>
          <cell r="X85" t="str">
            <v>Caribbean Eastern (NYC)</v>
          </cell>
          <cell r="Y85" t="str">
            <v>Caribbean</v>
          </cell>
          <cell r="Z85" t="str">
            <v>Not Required</v>
          </cell>
          <cell r="AA85" t="str">
            <v>Caribbean Holidays</v>
          </cell>
          <cell r="AB85">
            <v>0</v>
          </cell>
          <cell r="AC85">
            <v>0</v>
          </cell>
          <cell r="AD85" t="str">
            <v>Logical</v>
          </cell>
          <cell r="AE85" t="str">
            <v>M737 SOU1</v>
          </cell>
          <cell r="AF85" t="str">
            <v>M801 NYC2</v>
          </cell>
          <cell r="AG85" t="str">
            <v>N/A</v>
          </cell>
          <cell r="AI85">
            <v>1</v>
          </cell>
          <cell r="AJ85" t="str">
            <v>2 to 17 Years 364 days (Polar Faretable : 17 Child)</v>
          </cell>
          <cell r="AK85" t="str">
            <v>12 Months to 1 Year 364 days (Polar Faretable : 1 Infant)</v>
          </cell>
          <cell r="AL85" t="str">
            <v>C</v>
          </cell>
          <cell r="AM85"/>
          <cell r="AN85" t="str">
            <v>n/a</v>
          </cell>
          <cell r="AO85" t="str">
            <v>Wednesday 1pm 2nd April 2025</v>
          </cell>
          <cell r="AP85" t="str">
            <v>Thursday 1pm 3rd April 2025</v>
          </cell>
          <cell r="AQ85" t="str">
            <v>Y</v>
          </cell>
          <cell r="AR85" t="str">
            <v>Y</v>
          </cell>
          <cell r="AS85" t="str">
            <v>Y</v>
          </cell>
          <cell r="AT85" t="str">
            <v>Y</v>
          </cell>
          <cell r="AU85" t="str">
            <v>Y</v>
          </cell>
          <cell r="AV85" t="str">
            <v>Y</v>
          </cell>
          <cell r="AW85" t="str">
            <v>Y</v>
          </cell>
          <cell r="AX85" t="str">
            <v>Y</v>
          </cell>
          <cell r="AY85" t="str">
            <v>Y</v>
          </cell>
          <cell r="AZ85" t="str">
            <v>Y</v>
          </cell>
          <cell r="BB85" t="str">
            <v>Y</v>
          </cell>
          <cell r="BD85" t="str">
            <v>Y</v>
          </cell>
          <cell r="BF85" t="str">
            <v>Unbundled</v>
          </cell>
          <cell r="BG85">
            <v>46735</v>
          </cell>
          <cell r="BH85">
            <v>46756</v>
          </cell>
          <cell r="BI85">
            <v>21</v>
          </cell>
          <cell r="BJ85" t="str">
            <v>Pre Cruise: None / Post Cruise: Transfer</v>
          </cell>
          <cell r="BK85"/>
          <cell r="BL85" t="str">
            <v>Unbundled</v>
          </cell>
          <cell r="BM85">
            <v>46735</v>
          </cell>
          <cell r="BN85">
            <v>46756</v>
          </cell>
          <cell r="BO85">
            <v>21</v>
          </cell>
          <cell r="BP85" t="str">
            <v>Pre Cruise: Transfer / Post Cruise: Transfer</v>
          </cell>
          <cell r="BR85"/>
          <cell r="BT85"/>
          <cell r="BU85"/>
          <cell r="BV85"/>
          <cell r="BX85"/>
          <cell r="CA85" t="str">
            <v>Pre Cruise: None</v>
          </cell>
          <cell r="CB85" t="str">
            <v>Post Cruise: Transfer</v>
          </cell>
          <cell r="CC85"/>
          <cell r="CD85" t="str">
            <v>Pre Cruise: Transfer</v>
          </cell>
          <cell r="CE85" t="str">
            <v>Post Cruise: Transfer</v>
          </cell>
        </row>
        <row r="86">
          <cell r="F86" t="str">
            <v>M737B</v>
          </cell>
          <cell r="G86" t="str">
            <v>SOU1</v>
          </cell>
          <cell r="H86" t="str">
            <v>SOU2</v>
          </cell>
          <cell r="I86" t="str">
            <v>SOU1 - SOU2</v>
          </cell>
          <cell r="J86">
            <v>46735</v>
          </cell>
          <cell r="K86">
            <v>46735</v>
          </cell>
          <cell r="L86">
            <v>46763</v>
          </cell>
          <cell r="M86">
            <v>46763</v>
          </cell>
          <cell r="N86">
            <v>28</v>
          </cell>
          <cell r="O86" t="str">
            <v>CE</v>
          </cell>
          <cell r="P86" t="str">
            <v>Caribbean Eastern (NYC)</v>
          </cell>
          <cell r="Q86" t="str">
            <v>CEH</v>
          </cell>
          <cell r="R86" t="str">
            <v>CEH410</v>
          </cell>
          <cell r="S86" t="str">
            <v>Transatlantic Crossing and Caribbean Celebration</v>
          </cell>
          <cell r="T86" t="str">
            <v>SUMMER</v>
          </cell>
          <cell r="U86" t="str">
            <v>M634B</v>
          </cell>
          <cell r="V86" t="str">
            <v>Not Required</v>
          </cell>
          <cell r="W86" t="str">
            <v>Caribbean</v>
          </cell>
          <cell r="X86" t="str">
            <v>Caribbean Eastern (NYC)</v>
          </cell>
          <cell r="Y86" t="str">
            <v>Caribbean</v>
          </cell>
          <cell r="Z86" t="str">
            <v>Not Required</v>
          </cell>
          <cell r="AA86" t="str">
            <v>Caribbean Holidays</v>
          </cell>
          <cell r="AB86">
            <v>0</v>
          </cell>
          <cell r="AC86">
            <v>0</v>
          </cell>
          <cell r="AD86" t="str">
            <v>Logical</v>
          </cell>
          <cell r="AE86" t="str">
            <v>M737 SOU1</v>
          </cell>
          <cell r="AF86" t="str">
            <v>M802 SOU1</v>
          </cell>
          <cell r="AG86" t="str">
            <v>N/A</v>
          </cell>
          <cell r="AI86">
            <v>1</v>
          </cell>
          <cell r="AJ86" t="str">
            <v>2 to 17 Years 364 days (Polar Faretable : 17 Child)</v>
          </cell>
          <cell r="AK86" t="str">
            <v>12 Months to 1 Year 364 days (Polar Faretable : 1 Infant)</v>
          </cell>
          <cell r="AL86" t="str">
            <v>I</v>
          </cell>
          <cell r="AM86"/>
          <cell r="AN86" t="str">
            <v>n/a</v>
          </cell>
          <cell r="AO86" t="str">
            <v>Wednesday 1pm 2nd April 2025</v>
          </cell>
          <cell r="AP86" t="str">
            <v>Thursday 1pm 3rd April 2025</v>
          </cell>
          <cell r="AQ86" t="str">
            <v>Y</v>
          </cell>
          <cell r="AR86" t="str">
            <v>Y</v>
          </cell>
          <cell r="AS86" t="str">
            <v>Y</v>
          </cell>
          <cell r="AT86" t="str">
            <v>Y</v>
          </cell>
          <cell r="AU86" t="str">
            <v>Y</v>
          </cell>
          <cell r="AV86" t="str">
            <v>Y</v>
          </cell>
          <cell r="AW86" t="str">
            <v>Y</v>
          </cell>
          <cell r="AX86" t="str">
            <v>Y</v>
          </cell>
          <cell r="AY86" t="str">
            <v>Y</v>
          </cell>
          <cell r="AZ86" t="str">
            <v>Y</v>
          </cell>
          <cell r="BB86" t="str">
            <v>Y</v>
          </cell>
          <cell r="BD86" t="str">
            <v>N</v>
          </cell>
          <cell r="BF86" t="str">
            <v>Unbundled</v>
          </cell>
          <cell r="BG86">
            <v>46735</v>
          </cell>
          <cell r="BH86">
            <v>46763</v>
          </cell>
          <cell r="BI86">
            <v>28</v>
          </cell>
          <cell r="BJ86" t="str">
            <v>Pre Cruise: None / Post Cruise: None</v>
          </cell>
          <cell r="BK86"/>
          <cell r="BL86" t="str">
            <v>Unbundled</v>
          </cell>
          <cell r="BM86">
            <v>46735</v>
          </cell>
          <cell r="BN86">
            <v>46763</v>
          </cell>
          <cell r="BO86">
            <v>28</v>
          </cell>
          <cell r="BP86" t="str">
            <v>Pre Cruise: Transfer / Post Cruise: Transfer</v>
          </cell>
          <cell r="BR86"/>
          <cell r="BT86"/>
          <cell r="BU86"/>
          <cell r="BV86"/>
          <cell r="BX86"/>
          <cell r="CA86" t="str">
            <v>Pre Cruise: None</v>
          </cell>
          <cell r="CB86" t="str">
            <v>Post Cruise: None</v>
          </cell>
          <cell r="CC86"/>
          <cell r="CD86" t="str">
            <v>Pre Cruise: Transfer</v>
          </cell>
          <cell r="CE86" t="str">
            <v>Post Cruise: Transfer</v>
          </cell>
        </row>
        <row r="87">
          <cell r="F87" t="str">
            <v>M801</v>
          </cell>
          <cell r="G87" t="str">
            <v>NYC1</v>
          </cell>
          <cell r="H87" t="str">
            <v>NYC2</v>
          </cell>
          <cell r="I87" t="str">
            <v>NYC1 - NYC2</v>
          </cell>
          <cell r="J87">
            <v>46742</v>
          </cell>
          <cell r="K87">
            <v>46742</v>
          </cell>
          <cell r="L87">
            <v>46755</v>
          </cell>
          <cell r="M87">
            <v>46755</v>
          </cell>
          <cell r="N87">
            <v>13</v>
          </cell>
          <cell r="O87" t="str">
            <v>CE</v>
          </cell>
          <cell r="P87" t="str">
            <v>Caribbean Eastern (NYC)</v>
          </cell>
          <cell r="Q87" t="str">
            <v>CEH</v>
          </cell>
          <cell r="R87" t="str">
            <v>CAH153</v>
          </cell>
          <cell r="S87" t="str">
            <v>Caribbean Celebration</v>
          </cell>
          <cell r="T87" t="str">
            <v>SUMMER</v>
          </cell>
          <cell r="U87" t="str">
            <v>M701</v>
          </cell>
          <cell r="V87" t="str">
            <v>Not Required</v>
          </cell>
          <cell r="W87" t="str">
            <v>Caribbean</v>
          </cell>
          <cell r="X87" t="str">
            <v>Caribbean Eastern (NYC)</v>
          </cell>
          <cell r="Y87" t="str">
            <v>Caribbean</v>
          </cell>
          <cell r="Z87" t="str">
            <v>Not Required</v>
          </cell>
          <cell r="AA87" t="str">
            <v>Caribbean Holidays</v>
          </cell>
          <cell r="AB87">
            <v>2685</v>
          </cell>
          <cell r="AC87">
            <v>34905</v>
          </cell>
          <cell r="AD87" t="str">
            <v>Physical</v>
          </cell>
          <cell r="AE87" t="str">
            <v/>
          </cell>
          <cell r="AF87" t="str">
            <v/>
          </cell>
          <cell r="AG87" t="str">
            <v>N/A</v>
          </cell>
          <cell r="AI87">
            <v>1</v>
          </cell>
          <cell r="AJ87" t="str">
            <v>2 to 17 Years 364 days (Polar Faretable : 17 Child)</v>
          </cell>
          <cell r="AK87" t="str">
            <v>12 Months to 1 Year 364 days (Polar Faretable : 1 Infant)</v>
          </cell>
          <cell r="AL87" t="str">
            <v>D</v>
          </cell>
          <cell r="AM87"/>
          <cell r="AN87" t="str">
            <v>n/a</v>
          </cell>
          <cell r="AO87" t="str">
            <v>Wednesday 1pm 2nd April 2025</v>
          </cell>
          <cell r="AP87" t="str">
            <v>Thursday 1pm 3rd April 2025</v>
          </cell>
          <cell r="AQ87" t="str">
            <v>Y</v>
          </cell>
          <cell r="AR87" t="str">
            <v>Y</v>
          </cell>
          <cell r="AS87" t="str">
            <v>Y</v>
          </cell>
          <cell r="AT87" t="str">
            <v>Y</v>
          </cell>
          <cell r="AU87" t="str">
            <v>Y</v>
          </cell>
          <cell r="AV87" t="str">
            <v>Y</v>
          </cell>
          <cell r="AW87" t="str">
            <v>Y</v>
          </cell>
          <cell r="AX87" t="str">
            <v>Y</v>
          </cell>
          <cell r="AY87" t="str">
            <v>Y</v>
          </cell>
          <cell r="AZ87" t="str">
            <v>Y</v>
          </cell>
          <cell r="BB87" t="str">
            <v>Y</v>
          </cell>
          <cell r="BD87" t="str">
            <v>Y</v>
          </cell>
          <cell r="BF87" t="str">
            <v>Unbundled</v>
          </cell>
          <cell r="BG87">
            <v>46742</v>
          </cell>
          <cell r="BH87">
            <v>46756</v>
          </cell>
          <cell r="BI87">
            <v>14</v>
          </cell>
          <cell r="BJ87" t="str">
            <v>Pre Cruise: Transfer / Post Cruise: Transfer</v>
          </cell>
          <cell r="BK87"/>
          <cell r="BL87" t="str">
            <v>Unbundled</v>
          </cell>
          <cell r="BM87">
            <v>46742</v>
          </cell>
          <cell r="BN87">
            <v>46756</v>
          </cell>
          <cell r="BO87">
            <v>14</v>
          </cell>
          <cell r="BP87" t="str">
            <v>Pre Cruise: Transfer / Post Cruise: Transfer</v>
          </cell>
          <cell r="BR87"/>
          <cell r="BT87"/>
          <cell r="BU87"/>
          <cell r="BV87"/>
          <cell r="BX87"/>
          <cell r="CA87" t="str">
            <v>Pre Cruise: Transfer</v>
          </cell>
          <cell r="CB87" t="str">
            <v>Post Cruise: Transfer</v>
          </cell>
          <cell r="CC87"/>
          <cell r="CD87" t="str">
            <v>Pre Cruise: Transfer</v>
          </cell>
          <cell r="CE87" t="str">
            <v>Post Cruise: Transfer</v>
          </cell>
        </row>
        <row r="88">
          <cell r="F88" t="str">
            <v>M801A</v>
          </cell>
          <cell r="G88" t="str">
            <v>NYC1</v>
          </cell>
          <cell r="H88" t="str">
            <v>SOU1</v>
          </cell>
          <cell r="I88" t="str">
            <v>NYC1 - SOU1</v>
          </cell>
          <cell r="J88">
            <v>46742</v>
          </cell>
          <cell r="K88">
            <v>46742</v>
          </cell>
          <cell r="L88">
            <v>46763</v>
          </cell>
          <cell r="M88">
            <v>46763</v>
          </cell>
          <cell r="N88">
            <v>21</v>
          </cell>
          <cell r="O88" t="str">
            <v>CE</v>
          </cell>
          <cell r="P88" t="str">
            <v>Caribbean Eastern (NYC)</v>
          </cell>
          <cell r="Q88" t="str">
            <v>CEH</v>
          </cell>
          <cell r="R88" t="str">
            <v>CEH410</v>
          </cell>
          <cell r="S88" t="str">
            <v>Transatlantic Crossing and Caribbean Celebration</v>
          </cell>
          <cell r="T88" t="str">
            <v>SUMMER</v>
          </cell>
          <cell r="U88" t="str">
            <v>M701A</v>
          </cell>
          <cell r="V88" t="str">
            <v>Not Required</v>
          </cell>
          <cell r="W88" t="str">
            <v>Caribbean</v>
          </cell>
          <cell r="X88" t="str">
            <v>Caribbean Eastern (NYC)</v>
          </cell>
          <cell r="Y88" t="str">
            <v>Caribbean</v>
          </cell>
          <cell r="Z88" t="str">
            <v>Not Required</v>
          </cell>
          <cell r="AA88" t="str">
            <v>Caribbean Holidays</v>
          </cell>
          <cell r="AB88">
            <v>0</v>
          </cell>
          <cell r="AC88">
            <v>0</v>
          </cell>
          <cell r="AD88" t="str">
            <v>Logical</v>
          </cell>
          <cell r="AE88" t="str">
            <v>M801 NYC1</v>
          </cell>
          <cell r="AF88" t="str">
            <v>M802 SOU1</v>
          </cell>
          <cell r="AG88" t="str">
            <v>N/A</v>
          </cell>
          <cell r="AI88">
            <v>1</v>
          </cell>
          <cell r="AJ88" t="str">
            <v>2 to 17 Years 364 days (Polar Faretable : 17 Child)</v>
          </cell>
          <cell r="AK88" t="str">
            <v>12 Months to 1 Year 364 days (Polar Faretable : 1 Infant)</v>
          </cell>
          <cell r="AL88" t="str">
            <v>C</v>
          </cell>
          <cell r="AM88"/>
          <cell r="AN88" t="str">
            <v>n/a</v>
          </cell>
          <cell r="AO88" t="str">
            <v>Wednesday 1pm 2nd April 2025</v>
          </cell>
          <cell r="AP88" t="str">
            <v>Thursday 1pm 3rd April 2025</v>
          </cell>
          <cell r="AQ88" t="str">
            <v>Y</v>
          </cell>
          <cell r="AR88" t="str">
            <v>Y</v>
          </cell>
          <cell r="AS88" t="str">
            <v>Y</v>
          </cell>
          <cell r="AT88" t="str">
            <v>Y</v>
          </cell>
          <cell r="AU88" t="str">
            <v>Y</v>
          </cell>
          <cell r="AV88" t="str">
            <v>Y</v>
          </cell>
          <cell r="AW88" t="str">
            <v>Y</v>
          </cell>
          <cell r="AX88" t="str">
            <v>Y</v>
          </cell>
          <cell r="AY88" t="str">
            <v>Y</v>
          </cell>
          <cell r="AZ88" t="str">
            <v>Y</v>
          </cell>
          <cell r="BB88" t="str">
            <v>Y</v>
          </cell>
          <cell r="BD88" t="str">
            <v>Y</v>
          </cell>
          <cell r="BF88" t="str">
            <v>Unbundled</v>
          </cell>
          <cell r="BG88">
            <v>46742</v>
          </cell>
          <cell r="BH88">
            <v>46763</v>
          </cell>
          <cell r="BI88">
            <v>21</v>
          </cell>
          <cell r="BJ88" t="str">
            <v>Pre Cruise: Transfer / Post Cruise: None</v>
          </cell>
          <cell r="BK88"/>
          <cell r="BL88" t="str">
            <v>Unbundled</v>
          </cell>
          <cell r="BM88">
            <v>46742</v>
          </cell>
          <cell r="BN88">
            <v>46763</v>
          </cell>
          <cell r="BO88">
            <v>21</v>
          </cell>
          <cell r="BP88" t="str">
            <v>Pre Cruise: Transfer / Post Cruise: Transfer</v>
          </cell>
          <cell r="BR88"/>
          <cell r="BT88"/>
          <cell r="BU88"/>
          <cell r="BV88"/>
          <cell r="BX88"/>
          <cell r="CA88" t="str">
            <v>Pre Cruise: Transfer</v>
          </cell>
          <cell r="CB88" t="str">
            <v>Post Cruise: None</v>
          </cell>
          <cell r="CC88"/>
          <cell r="CD88" t="str">
            <v>Pre Cruise: Transfer</v>
          </cell>
          <cell r="CE88" t="str">
            <v>Post Cruise: Transfer</v>
          </cell>
        </row>
        <row r="89">
          <cell r="F89" t="str">
            <v>M802</v>
          </cell>
          <cell r="G89" t="str">
            <v>NYC1</v>
          </cell>
          <cell r="H89" t="str">
            <v>SOU1</v>
          </cell>
          <cell r="I89" t="str">
            <v>NYC1 - SOU1</v>
          </cell>
          <cell r="J89">
            <v>46755</v>
          </cell>
          <cell r="K89">
            <v>46755</v>
          </cell>
          <cell r="L89">
            <v>46763</v>
          </cell>
          <cell r="M89">
            <v>46763</v>
          </cell>
          <cell r="N89">
            <v>8</v>
          </cell>
          <cell r="O89" t="str">
            <v>EV</v>
          </cell>
          <cell r="P89" t="str">
            <v>Transatlantic East</v>
          </cell>
          <cell r="Q89" t="str">
            <v>EVW</v>
          </cell>
          <cell r="R89" t="str">
            <v>EVF400</v>
          </cell>
          <cell r="S89" t="str">
            <v>Eastbound Transatlantic Crossing</v>
          </cell>
          <cell r="T89" t="str">
            <v>SUMMER</v>
          </cell>
          <cell r="U89" t="str">
            <v>M702</v>
          </cell>
          <cell r="V89" t="str">
            <v>Not Required</v>
          </cell>
          <cell r="W89" t="str">
            <v>Transatlantic</v>
          </cell>
          <cell r="X89" t="str">
            <v>Transatlantic East</v>
          </cell>
          <cell r="Y89" t="str">
            <v>Transatlantic</v>
          </cell>
          <cell r="Z89" t="str">
            <v>Not Required</v>
          </cell>
          <cell r="AA89" t="str">
            <v>Transatlantic</v>
          </cell>
          <cell r="AB89">
            <v>2685</v>
          </cell>
          <cell r="AC89">
            <v>21480</v>
          </cell>
          <cell r="AD89" t="str">
            <v>Physical</v>
          </cell>
          <cell r="AE89" t="str">
            <v/>
          </cell>
          <cell r="AF89" t="str">
            <v/>
          </cell>
          <cell r="AG89" t="str">
            <v>N/A</v>
          </cell>
          <cell r="AI89">
            <v>1</v>
          </cell>
          <cell r="AJ89" t="str">
            <v>2 to 17 Years 364 days (Polar Faretable : 17 Child)</v>
          </cell>
          <cell r="AK89" t="str">
            <v>12 Months to 1 Year 364 days (Polar Faretable : 1 Infant)</v>
          </cell>
          <cell r="AL89" t="str">
            <v>C</v>
          </cell>
          <cell r="AM89"/>
          <cell r="AN89" t="str">
            <v>n/a</v>
          </cell>
          <cell r="AO89" t="str">
            <v>Wednesday 1pm 2nd April 2025</v>
          </cell>
          <cell r="AP89" t="str">
            <v>Thursday 1pm 3rd April 2025</v>
          </cell>
          <cell r="AQ89" t="str">
            <v>Y</v>
          </cell>
          <cell r="AR89" t="str">
            <v>Y</v>
          </cell>
          <cell r="AS89" t="str">
            <v>Y</v>
          </cell>
          <cell r="AT89" t="str">
            <v>Y</v>
          </cell>
          <cell r="AU89" t="str">
            <v>Y</v>
          </cell>
          <cell r="AV89" t="str">
            <v>Y</v>
          </cell>
          <cell r="AW89" t="str">
            <v>Y</v>
          </cell>
          <cell r="AX89" t="str">
            <v>Y</v>
          </cell>
          <cell r="AY89" t="str">
            <v>Y</v>
          </cell>
          <cell r="AZ89" t="str">
            <v>Y</v>
          </cell>
          <cell r="BB89" t="str">
            <v>Y</v>
          </cell>
          <cell r="BD89" t="str">
            <v>Y</v>
          </cell>
          <cell r="BF89" t="str">
            <v>Unbundled</v>
          </cell>
          <cell r="BG89">
            <v>46755</v>
          </cell>
          <cell r="BH89">
            <v>46763</v>
          </cell>
          <cell r="BI89">
            <v>8</v>
          </cell>
          <cell r="BJ89" t="str">
            <v>Pre Cruise: Transfer / Post Cruise: None</v>
          </cell>
          <cell r="BK89"/>
          <cell r="BL89" t="str">
            <v>Unbundled</v>
          </cell>
          <cell r="BM89">
            <v>46755</v>
          </cell>
          <cell r="BN89">
            <v>46763</v>
          </cell>
          <cell r="BO89">
            <v>8</v>
          </cell>
          <cell r="BP89" t="str">
            <v>Pre Cruise: Transfer / Post Cruise: Transfer</v>
          </cell>
          <cell r="BR89"/>
          <cell r="BT89"/>
          <cell r="BU89"/>
          <cell r="BV89"/>
          <cell r="BX89"/>
          <cell r="CA89" t="str">
            <v>Pre Cruise: Transfer</v>
          </cell>
          <cell r="CB89" t="str">
            <v>Post Cruise: None</v>
          </cell>
          <cell r="CC89"/>
          <cell r="CD89" t="str">
            <v>Pre Cruise: Transfer</v>
          </cell>
          <cell r="CE89" t="str">
            <v>Post Cruise: Transfer</v>
          </cell>
        </row>
      </sheetData>
      <sheetData sheetId="2"/>
      <sheetData sheetId="3"/>
      <sheetData sheetId="4">
        <row r="1">
          <cell r="F1"/>
          <cell r="G1"/>
          <cell r="K1"/>
          <cell r="O1"/>
        </row>
        <row r="2">
          <cell r="K2"/>
        </row>
        <row r="3">
          <cell r="F3"/>
          <cell r="G3">
            <v>17</v>
          </cell>
          <cell r="H3">
            <v>18</v>
          </cell>
          <cell r="I3"/>
          <cell r="J3">
            <v>2</v>
          </cell>
          <cell r="K3">
            <v>3</v>
          </cell>
          <cell r="L3">
            <v>4</v>
          </cell>
          <cell r="M3">
            <v>5</v>
          </cell>
          <cell r="N3">
            <v>7</v>
          </cell>
          <cell r="O3">
            <v>8</v>
          </cell>
          <cell r="P3">
            <v>11</v>
          </cell>
          <cell r="Q3">
            <v>9</v>
          </cell>
          <cell r="R3"/>
          <cell r="S3"/>
          <cell r="T3"/>
          <cell r="U3">
            <v>30</v>
          </cell>
          <cell r="V3">
            <v>34</v>
          </cell>
          <cell r="W3">
            <v>31</v>
          </cell>
          <cell r="X3">
            <v>32</v>
          </cell>
          <cell r="Y3">
            <v>35</v>
          </cell>
          <cell r="Z3">
            <v>36</v>
          </cell>
          <cell r="AA3">
            <v>33</v>
          </cell>
          <cell r="AB3">
            <v>25</v>
          </cell>
          <cell r="AC3">
            <v>26</v>
          </cell>
          <cell r="AD3"/>
          <cell r="AE3">
            <v>21</v>
          </cell>
          <cell r="AF3">
            <v>22</v>
          </cell>
          <cell r="AG3"/>
          <cell r="AH3"/>
          <cell r="AI3">
            <v>24</v>
          </cell>
          <cell r="AJ3"/>
          <cell r="AK3">
            <v>37</v>
          </cell>
          <cell r="AL3">
            <v>23</v>
          </cell>
          <cell r="AM3"/>
          <cell r="AN3"/>
          <cell r="AO3"/>
          <cell r="AP3"/>
          <cell r="AQ3"/>
          <cell r="AR3"/>
          <cell r="AS3"/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/>
          <cell r="BG3"/>
          <cell r="BH3"/>
          <cell r="BI3"/>
          <cell r="BJ3"/>
          <cell r="BK3"/>
          <cell r="BL3"/>
          <cell r="BM3"/>
          <cell r="BN3"/>
          <cell r="BO3"/>
          <cell r="BP3"/>
          <cell r="BQ3"/>
          <cell r="BR3"/>
          <cell r="BS3"/>
          <cell r="BT3"/>
          <cell r="BU3"/>
          <cell r="BV3"/>
          <cell r="BX3"/>
        </row>
        <row r="5"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/>
          <cell r="W5"/>
          <cell r="X5"/>
          <cell r="Y5"/>
          <cell r="Z5"/>
          <cell r="AA5"/>
          <cell r="AB5" t="str">
            <v>Market Planning</v>
          </cell>
          <cell r="AC5"/>
          <cell r="AD5" t="str">
            <v>Market Planning / Inventory</v>
          </cell>
          <cell r="AE5"/>
          <cell r="AF5"/>
          <cell r="AG5"/>
          <cell r="AI5" t="str">
            <v>Inventory</v>
          </cell>
          <cell r="AJ5" t="str">
            <v>Medical</v>
          </cell>
          <cell r="AK5"/>
          <cell r="AL5" t="str">
            <v>Market Planning</v>
          </cell>
          <cell r="AM5" t="str">
            <v>Marketing / Market Planning</v>
          </cell>
          <cell r="AN5" t="str">
            <v>Launch Squad</v>
          </cell>
          <cell r="AO5"/>
          <cell r="AP5"/>
          <cell r="AQ5" t="str">
            <v>Market Planning / Revenue Management</v>
          </cell>
          <cell r="AR5"/>
          <cell r="AS5"/>
          <cell r="AT5"/>
          <cell r="AU5" t="str">
            <v>Germany</v>
          </cell>
          <cell r="AV5"/>
          <cell r="AW5" t="str">
            <v>NAM</v>
          </cell>
          <cell r="AX5"/>
          <cell r="AY5" t="str">
            <v>Aus</v>
          </cell>
          <cell r="AZ5"/>
          <cell r="BB5"/>
          <cell r="BD5" t="str">
            <v>Revenue Mgt</v>
          </cell>
          <cell r="BF5" t="str">
            <v>Revenue Mgt</v>
          </cell>
          <cell r="BG5" t="str">
            <v>Air Planning</v>
          </cell>
          <cell r="BH5"/>
          <cell r="BI5"/>
          <cell r="BJ5"/>
          <cell r="BL5" t="str">
            <v>Revenue Mgt</v>
          </cell>
          <cell r="BM5" t="str">
            <v>Air Planning</v>
          </cell>
          <cell r="BN5"/>
          <cell r="BO5"/>
          <cell r="BP5"/>
          <cell r="BR5" t="str">
            <v>All</v>
          </cell>
          <cell r="BT5" t="str">
            <v>Market Planning &amp; Fleet Operations</v>
          </cell>
          <cell r="BU5"/>
          <cell r="BV5"/>
          <cell r="BX5" t="str">
            <v>US Team</v>
          </cell>
        </row>
        <row r="6"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 t="str">
            <v>Marketing</v>
          </cell>
          <cell r="S6"/>
          <cell r="T6"/>
          <cell r="U6"/>
          <cell r="V6"/>
          <cell r="W6"/>
          <cell r="X6"/>
          <cell r="Y6"/>
          <cell r="Z6"/>
          <cell r="AA6"/>
          <cell r="AB6" t="str">
            <v>Sourced from cruise framework</v>
          </cell>
          <cell r="AC6"/>
          <cell r="AD6"/>
          <cell r="AE6"/>
          <cell r="AF6"/>
          <cell r="AG6" t="str">
            <v>World Cruise Only</v>
          </cell>
          <cell r="AH6"/>
          <cell r="AI6"/>
          <cell r="AJ6" t="str">
            <v>Completed following 
itinerary sign-off</v>
          </cell>
          <cell r="AK6"/>
          <cell r="AL6"/>
          <cell r="AM6" t="str">
            <v>Post Cruise Framework</v>
          </cell>
          <cell r="AN6" t="str">
            <v>Confirmed by Launch Squad</v>
          </cell>
          <cell r="AO6"/>
          <cell r="AP6"/>
          <cell r="AQ6" t="str">
            <v>Confirmed as part of passenger sourcing development</v>
          </cell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 t="str">
            <v>Calculated</v>
          </cell>
          <cell r="BC6"/>
          <cell r="BD6"/>
          <cell r="BE6"/>
          <cell r="BF6"/>
          <cell r="BG6"/>
          <cell r="BH6"/>
          <cell r="BI6"/>
          <cell r="BJ6"/>
          <cell r="BK6"/>
          <cell r="BL6"/>
          <cell r="BM6"/>
          <cell r="BN6"/>
          <cell r="BO6"/>
          <cell r="BP6"/>
          <cell r="BQ6"/>
          <cell r="BR6"/>
          <cell r="BS6"/>
          <cell r="BT6"/>
          <cell r="BU6"/>
          <cell r="BV6"/>
          <cell r="BW6"/>
          <cell r="BX6"/>
        </row>
        <row r="7"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  <cell r="AI7" t="str">
            <v>CRUISE SETUP</v>
          </cell>
          <cell r="AJ7"/>
          <cell r="AK7"/>
          <cell r="AL7"/>
          <cell r="AM7"/>
          <cell r="AN7"/>
          <cell r="AO7"/>
          <cell r="AP7"/>
          <cell r="AQ7"/>
          <cell r="AR7"/>
          <cell r="AS7"/>
          <cell r="AT7"/>
          <cell r="AU7"/>
          <cell r="AV7"/>
          <cell r="AW7"/>
          <cell r="AX7"/>
          <cell r="AY7"/>
          <cell r="AZ7"/>
          <cell r="BB7"/>
          <cell r="BD7" t="str">
            <v>Air Flag</v>
          </cell>
          <cell r="BF7" t="str">
            <v>UK AIR</v>
          </cell>
          <cell r="BG7"/>
          <cell r="BH7"/>
          <cell r="BI7"/>
          <cell r="BJ7"/>
          <cell r="BL7" t="str">
            <v>German AIR</v>
          </cell>
          <cell r="BM7"/>
          <cell r="BN7"/>
          <cell r="BO7"/>
          <cell r="BP7"/>
          <cell r="BR7" t="str">
            <v>GENERAL COMMENTS</v>
          </cell>
          <cell r="BT7" t="str">
            <v>BERTH BOOKINGS</v>
          </cell>
          <cell r="BU7"/>
          <cell r="BV7"/>
        </row>
        <row r="8">
          <cell r="F8" t="str">
            <v>Cruise Code</v>
          </cell>
          <cell r="G8" t="str">
            <v>From Port</v>
          </cell>
          <cell r="H8" t="str">
            <v>To Port</v>
          </cell>
          <cell r="I8" t="str">
            <v>Route</v>
          </cell>
          <cell r="J8" t="str">
            <v>Cruise Embark Day</v>
          </cell>
          <cell r="K8" t="str">
            <v>Cruise Embark Date</v>
          </cell>
          <cell r="L8" t="str">
            <v>Cruise Debark Day</v>
          </cell>
          <cell r="M8" t="str">
            <v>Cruise Debark Date</v>
          </cell>
          <cell r="N8" t="str">
            <v>Cruise Nights</v>
          </cell>
          <cell r="O8" t="str">
            <v>Trade Code</v>
          </cell>
          <cell r="P8" t="str">
            <v>Trade Code Description</v>
          </cell>
          <cell r="Q8" t="str">
            <v>Product Code</v>
          </cell>
          <cell r="R8" t="str">
            <v>Web Code</v>
          </cell>
          <cell r="S8" t="str">
            <v>Marketing Name</v>
          </cell>
          <cell r="T8" t="str">
            <v>DEPLOYMENT GROUP</v>
          </cell>
          <cell r="U8" t="str">
            <v>CruiseInfo Trade Match (3rd Sept 2015 Extract)</v>
          </cell>
          <cell r="V8" t="str">
            <v>Pricing Segment</v>
          </cell>
          <cell r="W8" t="str">
            <v>Cubic Trade</v>
          </cell>
          <cell r="X8" t="str">
            <v>Cubic Sub Trade</v>
          </cell>
          <cell r="Y8" t="str">
            <v>Marketing Trade</v>
          </cell>
          <cell r="Z8" t="str">
            <v>CUK Micro Trade</v>
          </cell>
          <cell r="AA8" t="str">
            <v>Corporate Trade</v>
          </cell>
          <cell r="AB8" t="str">
            <v>Physical Lower Berth Capacity</v>
          </cell>
          <cell r="AC8" t="str">
            <v>Physical ALBDS</v>
          </cell>
          <cell r="AD8" t="str">
            <v>Physical / Logical</v>
          </cell>
          <cell r="AE8" t="str">
            <v>Logical From</v>
          </cell>
          <cell r="AF8" t="str">
            <v>Logical To</v>
          </cell>
          <cell r="AG8" t="str">
            <v>International Date Line (E/W or Blank)</v>
          </cell>
          <cell r="AH8" t="str">
            <v>x</v>
          </cell>
          <cell r="AI8" t="str">
            <v>Cabin Version</v>
          </cell>
          <cell r="AJ8" t="str">
            <v>Child Age 
(As per description)</v>
          </cell>
          <cell r="AK8" t="str">
            <v>Infant Age
(As per description)</v>
          </cell>
          <cell r="AL8" t="str">
            <v>US Immigration Flag 
(D / I / C)</v>
          </cell>
          <cell r="AM8" t="str">
            <v>Theme</v>
          </cell>
          <cell r="AN8" t="str">
            <v>Pre-reg Date</v>
          </cell>
          <cell r="AO8" t="str">
            <v>World Club On-Sale Date</v>
          </cell>
          <cell r="AP8" t="str">
            <v>General On-Sale Date</v>
          </cell>
          <cell r="AQ8" t="str">
            <v>Build in Polar (Y/N)</v>
          </cell>
          <cell r="AR8" t="str">
            <v>On Sale at Launch (Y/N)</v>
          </cell>
          <cell r="AS8" t="str">
            <v>UK Brochure (Y/N)</v>
          </cell>
          <cell r="AT8" t="str">
            <v>UK Website (Y/N) : Display Flag Polar</v>
          </cell>
          <cell r="AU8" t="str">
            <v>Germany / EMEA Brochure (Y/N)</v>
          </cell>
          <cell r="AV8" t="str">
            <v>Germany / EMEA Website (Y/N)</v>
          </cell>
          <cell r="AW8" t="str">
            <v>NAM / ROW Brochure (Y/ N) (S= included in Voyage summary)</v>
          </cell>
          <cell r="AX8" t="str">
            <v>NAM / ROW Website (Y/ N)</v>
          </cell>
          <cell r="AY8" t="str">
            <v>Aus Brochure (Y/N)</v>
          </cell>
          <cell r="AZ8" t="str">
            <v>Aus Website (Y/ N)</v>
          </cell>
          <cell r="BA8" t="str">
            <v>x</v>
          </cell>
          <cell r="BB8" t="str">
            <v>Web Flag (Digital Team)</v>
          </cell>
          <cell r="BC8" t="str">
            <v>x</v>
          </cell>
          <cell r="BD8" t="str">
            <v>UK Air Required</v>
          </cell>
          <cell r="BE8" t="str">
            <v>x</v>
          </cell>
          <cell r="BF8" t="str">
            <v>UK Pricing Bundled / Unbundled</v>
          </cell>
          <cell r="BG8" t="str">
            <v>UK Departure Date Including Flights</v>
          </cell>
          <cell r="BH8" t="str">
            <v>UK Arrival Date Including Flights</v>
          </cell>
          <cell r="BI8" t="str">
            <v>UK Brochure Nights Including Flights</v>
          </cell>
          <cell r="BJ8" t="str">
            <v>Forced Overnights
Pre / Post / Both</v>
          </cell>
          <cell r="BK8" t="str">
            <v>x</v>
          </cell>
          <cell r="BL8" t="str">
            <v>German Pricing Bundled / Unbundled</v>
          </cell>
          <cell r="BM8" t="str">
            <v>German Departure Date Including Flights</v>
          </cell>
          <cell r="BN8" t="str">
            <v>German Arrival Date Including Flights</v>
          </cell>
          <cell r="BO8" t="str">
            <v>German Brochure Nights Including Flights</v>
          </cell>
          <cell r="BP8" t="str">
            <v>Forced Overnights
Pre / Post / Both</v>
          </cell>
          <cell r="BQ8" t="str">
            <v>x</v>
          </cell>
          <cell r="BR8" t="str">
            <v>Comments</v>
          </cell>
          <cell r="BS8" t="str">
            <v>x</v>
          </cell>
          <cell r="BT8" t="str">
            <v>Berth Bookings Confirmed?, Requested? Being Re-worked? Or Not Been Requested</v>
          </cell>
          <cell r="BU8" t="str">
            <v>Comment</v>
          </cell>
          <cell r="BV8" t="str">
            <v>% Confirmed</v>
          </cell>
          <cell r="BW8" t="str">
            <v>x</v>
          </cell>
          <cell r="BX8" t="str">
            <v>WHTI Flag</v>
          </cell>
          <cell r="BY8" t="str">
            <v>x</v>
          </cell>
          <cell r="BZ8" t="str">
            <v>x</v>
          </cell>
          <cell r="CA8" t="str">
            <v>UK Pre Arrangement</v>
          </cell>
          <cell r="CB8" t="str">
            <v>UK Post Arrangement</v>
          </cell>
          <cell r="CC8" t="str">
            <v>x</v>
          </cell>
          <cell r="CD8" t="str">
            <v>Germany Pre Arrangement</v>
          </cell>
          <cell r="CE8" t="str">
            <v>Germany Post Arrangement</v>
          </cell>
        </row>
        <row r="9">
          <cell r="F9" t="str">
            <v>V620</v>
          </cell>
          <cell r="G9" t="str">
            <v>ROM1</v>
          </cell>
          <cell r="H9" t="str">
            <v>SOU1</v>
          </cell>
          <cell r="I9" t="str">
            <v>ROM1 - SOU1</v>
          </cell>
          <cell r="J9">
            <v>46300</v>
          </cell>
          <cell r="K9">
            <v>46300</v>
          </cell>
          <cell r="L9">
            <v>46311</v>
          </cell>
          <cell r="M9">
            <v>46311</v>
          </cell>
          <cell r="N9">
            <v>11</v>
          </cell>
          <cell r="O9" t="str">
            <v>EW</v>
          </cell>
          <cell r="P9" t="str">
            <v>Western Mediterranean</v>
          </cell>
          <cell r="Q9" t="str">
            <v>EWS</v>
          </cell>
          <cell r="R9" t="str">
            <v>ERS495</v>
          </cell>
          <cell r="S9" t="str">
            <v>Italy, Spain and Portugal</v>
          </cell>
          <cell r="T9" t="str">
            <v>WINTER</v>
          </cell>
          <cell r="U9" t="str">
            <v>V424</v>
          </cell>
          <cell r="V9" t="str">
            <v>Not Required</v>
          </cell>
          <cell r="W9" t="str">
            <v>Europe Fly</v>
          </cell>
          <cell r="X9" t="str">
            <v>Med Fly Repositional</v>
          </cell>
          <cell r="Y9" t="str">
            <v>Not Required</v>
          </cell>
          <cell r="Z9" t="str">
            <v>Not Required</v>
          </cell>
          <cell r="AA9" t="str">
            <v>Europe Reposition</v>
          </cell>
          <cell r="AB9">
            <v>2060</v>
          </cell>
          <cell r="AC9">
            <v>22660</v>
          </cell>
          <cell r="AD9" t="str">
            <v>Physical</v>
          </cell>
          <cell r="AE9" t="str">
            <v/>
          </cell>
          <cell r="AF9" t="str">
            <v/>
          </cell>
          <cell r="AG9" t="str">
            <v>N/A</v>
          </cell>
          <cell r="AH9"/>
          <cell r="AI9">
            <v>9</v>
          </cell>
          <cell r="AJ9" t="str">
            <v>2 to 17 Years 364 days (Polar Faretable : 17 Child)</v>
          </cell>
          <cell r="AK9" t="str">
            <v>6 Months to 1 Year 364 days (Polar Faretable : 1 Infant)</v>
          </cell>
          <cell r="AL9" t="str">
            <v>I</v>
          </cell>
          <cell r="AM9"/>
          <cell r="AN9" t="str">
            <v>n/a</v>
          </cell>
          <cell r="AO9" t="str">
            <v>TBC</v>
          </cell>
          <cell r="AP9" t="str">
            <v>TBC</v>
          </cell>
          <cell r="AQ9" t="str">
            <v>Y</v>
          </cell>
          <cell r="AR9" t="str">
            <v>Y</v>
          </cell>
          <cell r="AS9" t="str">
            <v>Y</v>
          </cell>
          <cell r="AT9" t="str">
            <v>Y</v>
          </cell>
          <cell r="AU9" t="str">
            <v>Y</v>
          </cell>
          <cell r="AV9" t="str">
            <v>Y</v>
          </cell>
          <cell r="AW9" t="str">
            <v>Y</v>
          </cell>
          <cell r="AX9" t="str">
            <v>Y</v>
          </cell>
          <cell r="AY9" t="str">
            <v>Y</v>
          </cell>
          <cell r="AZ9" t="str">
            <v>Y</v>
          </cell>
          <cell r="BA9"/>
          <cell r="BB9" t="str">
            <v>Y</v>
          </cell>
          <cell r="BC9"/>
          <cell r="BD9" t="str">
            <v>Y</v>
          </cell>
          <cell r="BE9"/>
          <cell r="BF9" t="str">
            <v>Unbundled</v>
          </cell>
          <cell r="BG9">
            <v>46300</v>
          </cell>
          <cell r="BH9">
            <v>46311</v>
          </cell>
          <cell r="BI9">
            <v>11</v>
          </cell>
          <cell r="BJ9" t="str">
            <v>Pre Cruise: Transfer / Post Cruise: None</v>
          </cell>
          <cell r="BK9"/>
          <cell r="BL9" t="str">
            <v>Unbundled</v>
          </cell>
          <cell r="BM9">
            <v>46300</v>
          </cell>
          <cell r="BN9">
            <v>46311</v>
          </cell>
          <cell r="BO9">
            <v>11</v>
          </cell>
          <cell r="BP9" t="str">
            <v>Pre Cruise: Transfer / Post Cruise: Transfer</v>
          </cell>
          <cell r="BQ9"/>
          <cell r="BR9"/>
          <cell r="BS9"/>
          <cell r="BT9"/>
          <cell r="BU9"/>
          <cell r="BV9"/>
          <cell r="BW9"/>
          <cell r="BX9"/>
          <cell r="BY9"/>
          <cell r="BZ9"/>
          <cell r="CA9" t="str">
            <v>Pre Cruise: Transfer</v>
          </cell>
          <cell r="CB9" t="str">
            <v>Post Cruise: None</v>
          </cell>
          <cell r="CC9"/>
          <cell r="CD9" t="str">
            <v>Pre Cruise: Transfer</v>
          </cell>
          <cell r="CE9" t="str">
            <v>Post Cruise: Transfer</v>
          </cell>
        </row>
        <row r="10">
          <cell r="F10" t="str">
            <v>V621</v>
          </cell>
          <cell r="G10" t="str">
            <v>SOU1</v>
          </cell>
          <cell r="H10" t="str">
            <v>SOU2</v>
          </cell>
          <cell r="I10" t="str">
            <v>SOU1 - SOU2</v>
          </cell>
          <cell r="J10">
            <v>46311</v>
          </cell>
          <cell r="K10">
            <v>46311</v>
          </cell>
          <cell r="L10">
            <v>46333</v>
          </cell>
          <cell r="M10">
            <v>46333</v>
          </cell>
          <cell r="N10">
            <v>22</v>
          </cell>
          <cell r="O10" t="str">
            <v>DD</v>
          </cell>
          <cell r="P10" t="str">
            <v>Drydock</v>
          </cell>
          <cell r="Q10" t="str">
            <v>DDF</v>
          </cell>
          <cell r="R10" t="str">
            <v>DDS402</v>
          </cell>
          <cell r="S10" t="str">
            <v>Dry Dock NOT ON SALE AT LAUNCH</v>
          </cell>
          <cell r="T10" t="str">
            <v>WINTER</v>
          </cell>
          <cell r="U10" t="str">
            <v>V426</v>
          </cell>
          <cell r="V10" t="str">
            <v>Not Required</v>
          </cell>
          <cell r="W10" t="str">
            <v>Dry Dock</v>
          </cell>
          <cell r="X10" t="str">
            <v>Dry Dock</v>
          </cell>
          <cell r="Y10" t="str">
            <v>Not Required</v>
          </cell>
          <cell r="Z10" t="str">
            <v>Not Required</v>
          </cell>
          <cell r="AA10" t="str">
            <v>Dry Dock</v>
          </cell>
          <cell r="AB10">
            <v>2060</v>
          </cell>
          <cell r="AC10">
            <v>45320</v>
          </cell>
          <cell r="AD10" t="str">
            <v>Physical</v>
          </cell>
          <cell r="AE10" t="str">
            <v/>
          </cell>
          <cell r="AF10" t="str">
            <v/>
          </cell>
          <cell r="AG10" t="str">
            <v>N/A</v>
          </cell>
          <cell r="AH10"/>
          <cell r="AI10">
            <v>0</v>
          </cell>
          <cell r="AJ10" t="str">
            <v>2 to 17 Years 364 days (Polar Faretable : 17 Child)</v>
          </cell>
          <cell r="AK10" t="str">
            <v>Not Applicable</v>
          </cell>
          <cell r="AL10" t="str">
            <v>I</v>
          </cell>
          <cell r="AM10"/>
          <cell r="AN10" t="str">
            <v>n/a</v>
          </cell>
          <cell r="AO10" t="str">
            <v>Wednesday 16 October 2024 1pm GMT</v>
          </cell>
          <cell r="AP10" t="str">
            <v>Thursday 17 October 2024 1pm GMT</v>
          </cell>
          <cell r="AQ10" t="str">
            <v>Y</v>
          </cell>
          <cell r="AR10" t="str">
            <v>N</v>
          </cell>
          <cell r="AS10" t="str">
            <v>N</v>
          </cell>
          <cell r="AT10" t="str">
            <v>N</v>
          </cell>
          <cell r="AU10" t="str">
            <v>N</v>
          </cell>
          <cell r="AV10" t="str">
            <v>N</v>
          </cell>
          <cell r="AW10" t="str">
            <v>N</v>
          </cell>
          <cell r="AX10" t="str">
            <v>N</v>
          </cell>
          <cell r="AY10" t="str">
            <v>N</v>
          </cell>
          <cell r="AZ10" t="str">
            <v>N</v>
          </cell>
          <cell r="BA10"/>
          <cell r="BB10" t="str">
            <v/>
          </cell>
          <cell r="BC10"/>
          <cell r="BD10" t="str">
            <v>N</v>
          </cell>
          <cell r="BE10"/>
          <cell r="BF10" t="str">
            <v>Unbundled</v>
          </cell>
          <cell r="BG10">
            <v>46311</v>
          </cell>
          <cell r="BH10">
            <v>46333</v>
          </cell>
          <cell r="BI10">
            <v>22</v>
          </cell>
          <cell r="BJ10" t="str">
            <v>Pre Cruise: None / Post Cruise: None</v>
          </cell>
          <cell r="BK10"/>
          <cell r="BL10" t="str">
            <v>Unbundled</v>
          </cell>
          <cell r="BM10">
            <v>46311</v>
          </cell>
          <cell r="BN10">
            <v>46333</v>
          </cell>
          <cell r="BO10">
            <v>22</v>
          </cell>
          <cell r="BP10" t="str">
            <v>Pre Cruise: Transfer / Post Cruise: Transfer</v>
          </cell>
          <cell r="BQ10"/>
          <cell r="BR10"/>
          <cell r="BS10"/>
          <cell r="BT10"/>
          <cell r="BU10"/>
          <cell r="BV10"/>
          <cell r="BW10"/>
          <cell r="BX10"/>
          <cell r="BY10"/>
          <cell r="BZ10"/>
          <cell r="CA10" t="str">
            <v>Pre Cruise: None</v>
          </cell>
          <cell r="CB10" t="str">
            <v>Post Cruise: None</v>
          </cell>
          <cell r="CC10"/>
          <cell r="CD10" t="str">
            <v>Pre Cruise: Transfer</v>
          </cell>
          <cell r="CE10" t="str">
            <v>Post Cruise: Transfer</v>
          </cell>
        </row>
        <row r="11">
          <cell r="F11" t="str">
            <v>V622</v>
          </cell>
          <cell r="G11" t="str">
            <v>SOU1</v>
          </cell>
          <cell r="H11" t="str">
            <v>SOU2</v>
          </cell>
          <cell r="I11" t="str">
            <v>SOU1 - SOU2</v>
          </cell>
          <cell r="J11">
            <v>46333</v>
          </cell>
          <cell r="K11">
            <v>46333</v>
          </cell>
          <cell r="L11">
            <v>46337</v>
          </cell>
          <cell r="M11">
            <v>46337</v>
          </cell>
          <cell r="N11">
            <v>4</v>
          </cell>
          <cell r="O11" t="str">
            <v>EP</v>
          </cell>
          <cell r="P11" t="str">
            <v>Western Europe</v>
          </cell>
          <cell r="Q11" t="str">
            <v>EPF</v>
          </cell>
          <cell r="R11" t="str">
            <v>EPS482</v>
          </cell>
          <cell r="S11" t="str">
            <v>Zeebrugge and Cherbourg</v>
          </cell>
          <cell r="T11" t="str">
            <v>WINTER</v>
          </cell>
          <cell r="U11" t="str">
            <v>H630</v>
          </cell>
          <cell r="V11" t="str">
            <v>Not Required</v>
          </cell>
          <cell r="W11" t="str">
            <v>Europe</v>
          </cell>
          <cell r="X11" t="str">
            <v>Short Break (Round Trip)</v>
          </cell>
          <cell r="Y11" t="str">
            <v>Not Required</v>
          </cell>
          <cell r="Z11" t="str">
            <v>Not Required</v>
          </cell>
          <cell r="AA11" t="str">
            <v>Northern Europe</v>
          </cell>
          <cell r="AB11">
            <v>2060</v>
          </cell>
          <cell r="AC11">
            <v>8240</v>
          </cell>
          <cell r="AD11" t="str">
            <v>Physical</v>
          </cell>
          <cell r="AE11" t="str">
            <v/>
          </cell>
          <cell r="AF11" t="str">
            <v/>
          </cell>
          <cell r="AG11" t="str">
            <v>N/A</v>
          </cell>
          <cell r="AI11">
            <v>0</v>
          </cell>
          <cell r="AJ11" t="str">
            <v>2 to 17 Years 364 days (Polar Faretable : 17 Child)</v>
          </cell>
          <cell r="AK11" t="str">
            <v>6 Months to 1 Year 364 days (Polar Faretable : 1 Infant)</v>
          </cell>
          <cell r="AL11" t="str">
            <v>I</v>
          </cell>
          <cell r="AM11"/>
          <cell r="AN11" t="str">
            <v>n/a</v>
          </cell>
          <cell r="AO11" t="str">
            <v>Wednesday 16 October 2024 1pm GMT</v>
          </cell>
          <cell r="AP11" t="str">
            <v>Thursday 17 October 2024 1pm GMT</v>
          </cell>
          <cell r="AQ11" t="str">
            <v>Y</v>
          </cell>
          <cell r="AR11" t="str">
            <v>Y</v>
          </cell>
          <cell r="AS11" t="str">
            <v>Y</v>
          </cell>
          <cell r="AT11" t="str">
            <v>Y</v>
          </cell>
          <cell r="AU11" t="str">
            <v>Y</v>
          </cell>
          <cell r="AV11" t="str">
            <v>Y</v>
          </cell>
          <cell r="AW11" t="str">
            <v>Y</v>
          </cell>
          <cell r="AX11" t="str">
            <v>Y</v>
          </cell>
          <cell r="AY11" t="str">
            <v>Y</v>
          </cell>
          <cell r="AZ11" t="str">
            <v>Y</v>
          </cell>
          <cell r="BB11" t="str">
            <v>Y</v>
          </cell>
          <cell r="BD11" t="str">
            <v>N</v>
          </cell>
          <cell r="BF11" t="str">
            <v>Unbundled</v>
          </cell>
          <cell r="BG11">
            <v>46333</v>
          </cell>
          <cell r="BH11">
            <v>46337</v>
          </cell>
          <cell r="BI11">
            <v>4</v>
          </cell>
          <cell r="BJ11" t="str">
            <v>Pre Cruise: None / Post Cruise: None</v>
          </cell>
          <cell r="BK11"/>
          <cell r="BL11" t="str">
            <v>Unbundled</v>
          </cell>
          <cell r="BM11">
            <v>46333</v>
          </cell>
          <cell r="BN11">
            <v>46337</v>
          </cell>
          <cell r="BO11">
            <v>4</v>
          </cell>
          <cell r="BP11" t="str">
            <v>Pre Cruise: Transfer / Post Cruise: Transfer</v>
          </cell>
          <cell r="BR11"/>
          <cell r="BT11"/>
          <cell r="BU11"/>
          <cell r="BV11"/>
          <cell r="BX11"/>
          <cell r="CA11" t="str">
            <v>Pre Cruise: None</v>
          </cell>
          <cell r="CB11" t="str">
            <v>Post Cruise: None</v>
          </cell>
          <cell r="CC11"/>
          <cell r="CD11" t="str">
            <v>Pre Cruise: Transfer</v>
          </cell>
          <cell r="CE11" t="str">
            <v>Post Cruise: Transfer</v>
          </cell>
        </row>
        <row r="12">
          <cell r="F12" t="str">
            <v>V623</v>
          </cell>
          <cell r="G12" t="str">
            <v>SOU1</v>
          </cell>
          <cell r="H12" t="str">
            <v>SOU2</v>
          </cell>
          <cell r="I12" t="str">
            <v>SOU1 - SOU2</v>
          </cell>
          <cell r="J12">
            <v>46337</v>
          </cell>
          <cell r="K12">
            <v>46337</v>
          </cell>
          <cell r="L12">
            <v>46353</v>
          </cell>
          <cell r="M12">
            <v>46353</v>
          </cell>
          <cell r="N12">
            <v>16</v>
          </cell>
          <cell r="O12" t="str">
            <v>EA</v>
          </cell>
          <cell r="P12" t="str">
            <v>Atlantic Islands</v>
          </cell>
          <cell r="Q12" t="str">
            <v>EAF</v>
          </cell>
          <cell r="R12" t="str">
            <v>EAF407</v>
          </cell>
          <cell r="S12" t="str">
            <v>Portugal, Spain and Morocco</v>
          </cell>
          <cell r="T12" t="str">
            <v>WINTER</v>
          </cell>
          <cell r="U12" t="str">
            <v>H628</v>
          </cell>
          <cell r="V12" t="str">
            <v>Not Required</v>
          </cell>
          <cell r="W12" t="str">
            <v>Europe</v>
          </cell>
          <cell r="X12" t="str">
            <v>Atlantic Islands</v>
          </cell>
          <cell r="Y12" t="str">
            <v>Not Required</v>
          </cell>
          <cell r="Z12" t="str">
            <v>Not Required</v>
          </cell>
          <cell r="AA12" t="str">
            <v>Atlantic Islands</v>
          </cell>
          <cell r="AB12">
            <v>2060</v>
          </cell>
          <cell r="AC12">
            <v>32960</v>
          </cell>
          <cell r="AD12" t="str">
            <v>Physical</v>
          </cell>
          <cell r="AE12" t="str">
            <v/>
          </cell>
          <cell r="AF12" t="str">
            <v/>
          </cell>
          <cell r="AG12" t="str">
            <v>N/A</v>
          </cell>
          <cell r="AI12">
            <v>0</v>
          </cell>
          <cell r="AJ12" t="str">
            <v>2 to 17 Years 364 days (Polar Faretable : 17 Child)</v>
          </cell>
          <cell r="AK12" t="str">
            <v>6 Months to 1 Year 364 days (Polar Faretable : 1 Infant)</v>
          </cell>
          <cell r="AL12" t="str">
            <v>I</v>
          </cell>
          <cell r="AM12"/>
          <cell r="AN12" t="str">
            <v>n/a</v>
          </cell>
          <cell r="AO12" t="str">
            <v>Wednesday 16 October 2024 1pm GMT</v>
          </cell>
          <cell r="AP12" t="str">
            <v>Thursday 17 October 2024 1pm GMT</v>
          </cell>
          <cell r="AQ12" t="str">
            <v>Y</v>
          </cell>
          <cell r="AR12" t="str">
            <v>Y</v>
          </cell>
          <cell r="AS12" t="str">
            <v>Y</v>
          </cell>
          <cell r="AT12" t="str">
            <v>Y</v>
          </cell>
          <cell r="AU12" t="str">
            <v>Y</v>
          </cell>
          <cell r="AV12" t="str">
            <v>Y</v>
          </cell>
          <cell r="AW12" t="str">
            <v>Y</v>
          </cell>
          <cell r="AX12" t="str">
            <v>Y</v>
          </cell>
          <cell r="AY12" t="str">
            <v>Y</v>
          </cell>
          <cell r="AZ12" t="str">
            <v>Y</v>
          </cell>
          <cell r="BB12" t="str">
            <v>Y</v>
          </cell>
          <cell r="BD12" t="str">
            <v>N</v>
          </cell>
          <cell r="BF12" t="str">
            <v>Unbundled</v>
          </cell>
          <cell r="BG12">
            <v>46337</v>
          </cell>
          <cell r="BH12">
            <v>46353</v>
          </cell>
          <cell r="BI12">
            <v>16</v>
          </cell>
          <cell r="BJ12" t="str">
            <v>Pre Cruise: None / Post Cruise: None</v>
          </cell>
          <cell r="BK12"/>
          <cell r="BL12" t="str">
            <v>Unbundled</v>
          </cell>
          <cell r="BM12">
            <v>46337</v>
          </cell>
          <cell r="BN12">
            <v>46353</v>
          </cell>
          <cell r="BO12">
            <v>16</v>
          </cell>
          <cell r="BP12" t="str">
            <v>Pre Cruise: Transfer / Post Cruise: Transfer</v>
          </cell>
          <cell r="BR12"/>
          <cell r="BT12"/>
          <cell r="BU12"/>
          <cell r="BV12"/>
          <cell r="BX12"/>
          <cell r="CA12" t="str">
            <v>Pre Cruise: None</v>
          </cell>
          <cell r="CB12" t="str">
            <v>Post Cruise: None</v>
          </cell>
          <cell r="CC12"/>
          <cell r="CD12" t="str">
            <v>Pre Cruise: Transfer</v>
          </cell>
          <cell r="CE12" t="str">
            <v>Post Cruise: Transfer</v>
          </cell>
        </row>
        <row r="13">
          <cell r="F13" t="str">
            <v>V624</v>
          </cell>
          <cell r="G13" t="str">
            <v>SOU1</v>
          </cell>
          <cell r="H13" t="str">
            <v>SOU2</v>
          </cell>
          <cell r="I13" t="str">
            <v>SOU1 - SOU2</v>
          </cell>
          <cell r="J13">
            <v>46353</v>
          </cell>
          <cell r="K13">
            <v>46353</v>
          </cell>
          <cell r="L13">
            <v>46360</v>
          </cell>
          <cell r="M13">
            <v>46360</v>
          </cell>
          <cell r="N13">
            <v>7</v>
          </cell>
          <cell r="O13" t="str">
            <v>EP</v>
          </cell>
          <cell r="P13" t="str">
            <v>Western Europe</v>
          </cell>
          <cell r="Q13" t="str">
            <v>EPF</v>
          </cell>
          <cell r="R13" t="str">
            <v>EOF405</v>
          </cell>
          <cell r="S13" t="str">
            <v>Zeebrugge, Amsterdam and Cherbourg</v>
          </cell>
          <cell r="T13" t="str">
            <v>WINTER</v>
          </cell>
          <cell r="U13" t="str">
            <v>H632</v>
          </cell>
          <cell r="V13" t="str">
            <v>Not Required</v>
          </cell>
          <cell r="W13" t="str">
            <v>Europe</v>
          </cell>
          <cell r="X13" t="str">
            <v>Northern Cruise Break</v>
          </cell>
          <cell r="Y13" t="str">
            <v>Not Required</v>
          </cell>
          <cell r="Z13" t="str">
            <v>Not Required</v>
          </cell>
          <cell r="AA13" t="str">
            <v>Northern Europe</v>
          </cell>
          <cell r="AB13">
            <v>2060</v>
          </cell>
          <cell r="AC13">
            <v>14420</v>
          </cell>
          <cell r="AD13" t="str">
            <v>Physical</v>
          </cell>
          <cell r="AE13" t="str">
            <v/>
          </cell>
          <cell r="AF13" t="str">
            <v/>
          </cell>
          <cell r="AG13" t="str">
            <v>N/A</v>
          </cell>
          <cell r="AI13">
            <v>0</v>
          </cell>
          <cell r="AJ13" t="str">
            <v>2 to 17 Years 364 days (Polar Faretable : 17 Child)</v>
          </cell>
          <cell r="AK13" t="str">
            <v>6 Months to 1 Year 364 days (Polar Faretable : 1 Infant)</v>
          </cell>
          <cell r="AL13" t="str">
            <v>I</v>
          </cell>
          <cell r="AM13"/>
          <cell r="AN13" t="str">
            <v>n/a</v>
          </cell>
          <cell r="AO13" t="str">
            <v>Wednesday 16 October 2024 1pm GMT</v>
          </cell>
          <cell r="AP13" t="str">
            <v>Thursday 17 October 2024 1pm GMT</v>
          </cell>
          <cell r="AQ13" t="str">
            <v>Y</v>
          </cell>
          <cell r="AR13" t="str">
            <v>Y</v>
          </cell>
          <cell r="AS13" t="str">
            <v>Y</v>
          </cell>
          <cell r="AT13" t="str">
            <v>Y</v>
          </cell>
          <cell r="AU13" t="str">
            <v>Y</v>
          </cell>
          <cell r="AV13" t="str">
            <v>Y</v>
          </cell>
          <cell r="AW13" t="str">
            <v>Y</v>
          </cell>
          <cell r="AX13" t="str">
            <v>Y</v>
          </cell>
          <cell r="AY13" t="str">
            <v>Y</v>
          </cell>
          <cell r="AZ13" t="str">
            <v>Y</v>
          </cell>
          <cell r="BB13" t="str">
            <v>Y</v>
          </cell>
          <cell r="BD13" t="str">
            <v>N</v>
          </cell>
          <cell r="BF13" t="str">
            <v>Unbundled</v>
          </cell>
          <cell r="BG13">
            <v>46353</v>
          </cell>
          <cell r="BH13">
            <v>46360</v>
          </cell>
          <cell r="BI13">
            <v>7</v>
          </cell>
          <cell r="BJ13" t="str">
            <v>Pre Cruise: None / Post Cruise: None</v>
          </cell>
          <cell r="BK13"/>
          <cell r="BL13" t="str">
            <v>Unbundled</v>
          </cell>
          <cell r="BM13">
            <v>46353</v>
          </cell>
          <cell r="BN13">
            <v>46360</v>
          </cell>
          <cell r="BO13">
            <v>7</v>
          </cell>
          <cell r="BP13" t="str">
            <v>Pre Cruise: Transfer / Post Cruise: Transfer</v>
          </cell>
          <cell r="BR13"/>
          <cell r="BT13"/>
          <cell r="BU13"/>
          <cell r="BV13"/>
          <cell r="BX13"/>
          <cell r="CA13" t="str">
            <v>Pre Cruise: None</v>
          </cell>
          <cell r="CB13" t="str">
            <v>Post Cruise: None</v>
          </cell>
          <cell r="CC13"/>
          <cell r="CD13" t="str">
            <v>Pre Cruise: Transfer</v>
          </cell>
          <cell r="CE13" t="str">
            <v>Post Cruise: Transfer</v>
          </cell>
        </row>
        <row r="14">
          <cell r="F14" t="str">
            <v>V625</v>
          </cell>
          <cell r="G14" t="str">
            <v>SOU1</v>
          </cell>
          <cell r="H14" t="str">
            <v>SOU2</v>
          </cell>
          <cell r="I14" t="str">
            <v>SOU1 - SOU2</v>
          </cell>
          <cell r="J14">
            <v>46360</v>
          </cell>
          <cell r="K14">
            <v>46360</v>
          </cell>
          <cell r="L14">
            <v>46372</v>
          </cell>
          <cell r="M14">
            <v>46372</v>
          </cell>
          <cell r="N14">
            <v>12</v>
          </cell>
          <cell r="O14" t="str">
            <v>EA</v>
          </cell>
          <cell r="P14" t="str">
            <v>Atlantic Islands</v>
          </cell>
          <cell r="Q14" t="str">
            <v>EAF</v>
          </cell>
          <cell r="R14" t="str">
            <v>EAS405</v>
          </cell>
          <cell r="S14" t="str">
            <v>Canary Islands</v>
          </cell>
          <cell r="T14" t="str">
            <v>WINTER</v>
          </cell>
          <cell r="U14" t="str">
            <v>H631</v>
          </cell>
          <cell r="V14" t="str">
            <v>Not Required</v>
          </cell>
          <cell r="W14" t="str">
            <v>Europe</v>
          </cell>
          <cell r="X14" t="str">
            <v>Atlantic Islands</v>
          </cell>
          <cell r="Y14" t="str">
            <v>Not Required</v>
          </cell>
          <cell r="Z14" t="str">
            <v>Not Required</v>
          </cell>
          <cell r="AA14" t="str">
            <v>Atlantic Islands</v>
          </cell>
          <cell r="AB14">
            <v>2060</v>
          </cell>
          <cell r="AC14">
            <v>24720</v>
          </cell>
          <cell r="AD14" t="str">
            <v>Physical</v>
          </cell>
          <cell r="AE14" t="str">
            <v/>
          </cell>
          <cell r="AF14" t="str">
            <v/>
          </cell>
          <cell r="AG14" t="str">
            <v>N/A</v>
          </cell>
          <cell r="AI14">
            <v>0</v>
          </cell>
          <cell r="AJ14" t="str">
            <v>2 to 17 Years 364 days (Polar Faretable : 17 Child)</v>
          </cell>
          <cell r="AK14" t="str">
            <v>6 Months to 1 Year 364 days (Polar Faretable : 1 Infant)</v>
          </cell>
          <cell r="AL14" t="str">
            <v>I</v>
          </cell>
          <cell r="AM14"/>
          <cell r="AN14" t="str">
            <v>n/a</v>
          </cell>
          <cell r="AO14" t="str">
            <v>Wednesday 16 October 2024 1pm GMT</v>
          </cell>
          <cell r="AP14" t="str">
            <v>Thursday 17 October 2024 1pm GMT</v>
          </cell>
          <cell r="AQ14" t="str">
            <v>Y</v>
          </cell>
          <cell r="AR14" t="str">
            <v>Y</v>
          </cell>
          <cell r="AS14" t="str">
            <v>Y</v>
          </cell>
          <cell r="AT14" t="str">
            <v>Y</v>
          </cell>
          <cell r="AU14" t="str">
            <v>Y</v>
          </cell>
          <cell r="AV14" t="str">
            <v>Y</v>
          </cell>
          <cell r="AW14" t="str">
            <v>Y</v>
          </cell>
          <cell r="AX14" t="str">
            <v>Y</v>
          </cell>
          <cell r="AY14" t="str">
            <v>Y</v>
          </cell>
          <cell r="AZ14" t="str">
            <v>Y</v>
          </cell>
          <cell r="BB14" t="str">
            <v>Y</v>
          </cell>
          <cell r="BD14" t="str">
            <v>N</v>
          </cell>
          <cell r="BF14" t="str">
            <v>Unbundled</v>
          </cell>
          <cell r="BG14">
            <v>46360</v>
          </cell>
          <cell r="BH14">
            <v>46372</v>
          </cell>
          <cell r="BI14">
            <v>12</v>
          </cell>
          <cell r="BJ14" t="str">
            <v>Pre Cruise: None / Post Cruise: None</v>
          </cell>
          <cell r="BK14"/>
          <cell r="BL14" t="str">
            <v>Unbundled</v>
          </cell>
          <cell r="BM14">
            <v>46360</v>
          </cell>
          <cell r="BN14">
            <v>46372</v>
          </cell>
          <cell r="BO14">
            <v>12</v>
          </cell>
          <cell r="BP14" t="str">
            <v>Pre Cruise: Transfer / Post Cruise: Transfer</v>
          </cell>
          <cell r="BR14"/>
          <cell r="BT14"/>
          <cell r="BU14"/>
          <cell r="BV14"/>
          <cell r="BX14"/>
          <cell r="CA14" t="str">
            <v>Pre Cruise: None</v>
          </cell>
          <cell r="CB14" t="str">
            <v>Post Cruise: None</v>
          </cell>
          <cell r="CC14"/>
          <cell r="CD14" t="str">
            <v>Pre Cruise: Transfer</v>
          </cell>
          <cell r="CE14" t="str">
            <v>Post Cruise: Transfer</v>
          </cell>
        </row>
        <row r="15">
          <cell r="F15" t="str">
            <v>V626</v>
          </cell>
          <cell r="G15" t="str">
            <v>SOU1</v>
          </cell>
          <cell r="H15" t="str">
            <v>SOU2</v>
          </cell>
          <cell r="I15" t="str">
            <v>SOU1 - SOU2</v>
          </cell>
          <cell r="J15">
            <v>46372</v>
          </cell>
          <cell r="K15">
            <v>46372</v>
          </cell>
          <cell r="L15">
            <v>46384</v>
          </cell>
          <cell r="M15">
            <v>46384</v>
          </cell>
          <cell r="N15">
            <v>12</v>
          </cell>
          <cell r="O15" t="str">
            <v>EA</v>
          </cell>
          <cell r="P15" t="str">
            <v>Atlantic Islands</v>
          </cell>
          <cell r="Q15" t="str">
            <v>EAH</v>
          </cell>
          <cell r="R15" t="str">
            <v>EAH404</v>
          </cell>
          <cell r="S15" t="str">
            <v>Canary Island Celebration</v>
          </cell>
          <cell r="T15" t="str">
            <v>WINTER</v>
          </cell>
          <cell r="U15" t="str">
            <v>V531</v>
          </cell>
          <cell r="V15" t="str">
            <v>Not Required</v>
          </cell>
          <cell r="W15" t="str">
            <v>Europe</v>
          </cell>
          <cell r="X15" t="str">
            <v>Atlantic Islands</v>
          </cell>
          <cell r="Y15" t="str">
            <v>Not Required</v>
          </cell>
          <cell r="Z15" t="str">
            <v>Not Required</v>
          </cell>
          <cell r="AA15" t="str">
            <v>Atlantic Islands</v>
          </cell>
          <cell r="AB15">
            <v>2060</v>
          </cell>
          <cell r="AC15">
            <v>24720</v>
          </cell>
          <cell r="AD15" t="str">
            <v>Physical</v>
          </cell>
          <cell r="AE15" t="str">
            <v/>
          </cell>
          <cell r="AF15" t="str">
            <v/>
          </cell>
          <cell r="AG15" t="str">
            <v>N/A</v>
          </cell>
          <cell r="AI15">
            <v>0</v>
          </cell>
          <cell r="AJ15" t="str">
            <v>2 to 17 Years 364 days (Polar Faretable : 17 Child)</v>
          </cell>
          <cell r="AK15" t="str">
            <v>6 Months to 1 Year 364 days (Polar Faretable : 1 Infant)</v>
          </cell>
          <cell r="AL15" t="str">
            <v>I</v>
          </cell>
          <cell r="AM15"/>
          <cell r="AN15" t="str">
            <v>n/a</v>
          </cell>
          <cell r="AO15" t="str">
            <v>Wednesday 16 October 2024 1pm GMT</v>
          </cell>
          <cell r="AP15" t="str">
            <v>Thursday 17 October 2024 1pm GMT</v>
          </cell>
          <cell r="AQ15" t="str">
            <v>Y</v>
          </cell>
          <cell r="AR15" t="str">
            <v>Y</v>
          </cell>
          <cell r="AS15" t="str">
            <v>Y</v>
          </cell>
          <cell r="AT15" t="str">
            <v>Y</v>
          </cell>
          <cell r="AU15" t="str">
            <v>Y</v>
          </cell>
          <cell r="AV15" t="str">
            <v>Y</v>
          </cell>
          <cell r="AW15" t="str">
            <v>Y</v>
          </cell>
          <cell r="AX15" t="str">
            <v>Y</v>
          </cell>
          <cell r="AY15" t="str">
            <v>Y</v>
          </cell>
          <cell r="AZ15" t="str">
            <v>Y</v>
          </cell>
          <cell r="BB15" t="str">
            <v>Y</v>
          </cell>
          <cell r="BD15" t="str">
            <v>N</v>
          </cell>
          <cell r="BF15" t="str">
            <v>Unbundled</v>
          </cell>
          <cell r="BG15">
            <v>46372</v>
          </cell>
          <cell r="BH15">
            <v>46384</v>
          </cell>
          <cell r="BI15">
            <v>12</v>
          </cell>
          <cell r="BJ15" t="str">
            <v>Pre Cruise: None / Post Cruise: None</v>
          </cell>
          <cell r="BK15"/>
          <cell r="BL15" t="str">
            <v>Unbundled</v>
          </cell>
          <cell r="BM15">
            <v>46372</v>
          </cell>
          <cell r="BN15">
            <v>46384</v>
          </cell>
          <cell r="BO15">
            <v>12</v>
          </cell>
          <cell r="BP15" t="str">
            <v>Pre Cruise: Transfer / Post Cruise: Transfer</v>
          </cell>
          <cell r="BR15"/>
          <cell r="BT15"/>
          <cell r="BU15"/>
          <cell r="BV15"/>
          <cell r="BX15"/>
          <cell r="CA15" t="str">
            <v>Pre Cruise: None</v>
          </cell>
          <cell r="CB15" t="str">
            <v>Post Cruise: None</v>
          </cell>
          <cell r="CC15"/>
          <cell r="CD15" t="str">
            <v>Pre Cruise: Transfer</v>
          </cell>
          <cell r="CE15" t="str">
            <v>Post Cruise: Transfer</v>
          </cell>
        </row>
        <row r="16">
          <cell r="F16" t="str">
            <v>V701</v>
          </cell>
          <cell r="G16" t="str">
            <v>SOU1</v>
          </cell>
          <cell r="H16" t="str">
            <v>SOU2</v>
          </cell>
          <cell r="I16" t="str">
            <v>SOU1 - SOU2</v>
          </cell>
          <cell r="J16">
            <v>46384</v>
          </cell>
          <cell r="K16">
            <v>46384</v>
          </cell>
          <cell r="L16">
            <v>46390</v>
          </cell>
          <cell r="M16">
            <v>46390</v>
          </cell>
          <cell r="N16">
            <v>6</v>
          </cell>
          <cell r="O16" t="str">
            <v>EP</v>
          </cell>
          <cell r="P16" t="str">
            <v>Western Europe</v>
          </cell>
          <cell r="Q16" t="str">
            <v>EPH</v>
          </cell>
          <cell r="R16" t="str">
            <v>EPS483</v>
          </cell>
          <cell r="S16" t="str">
            <v>Zeebrugge and Amsterdam</v>
          </cell>
          <cell r="T16" t="str">
            <v>WINTER</v>
          </cell>
          <cell r="U16" t="str">
            <v>V601</v>
          </cell>
          <cell r="V16" t="str">
            <v>Not Required</v>
          </cell>
          <cell r="W16" t="str">
            <v>Europe</v>
          </cell>
          <cell r="X16" t="str">
            <v>Northern Cruise Break</v>
          </cell>
          <cell r="Y16" t="str">
            <v>Not Required</v>
          </cell>
          <cell r="Z16" t="str">
            <v>Not Required</v>
          </cell>
          <cell r="AA16" t="str">
            <v>Northern Europe</v>
          </cell>
          <cell r="AB16">
            <v>2060</v>
          </cell>
          <cell r="AC16">
            <v>12360</v>
          </cell>
          <cell r="AD16" t="str">
            <v>Physical</v>
          </cell>
          <cell r="AE16" t="str">
            <v/>
          </cell>
          <cell r="AF16" t="str">
            <v/>
          </cell>
          <cell r="AG16" t="str">
            <v>N/A</v>
          </cell>
          <cell r="AI16">
            <v>0</v>
          </cell>
          <cell r="AJ16" t="str">
            <v>2 to 17 Years 364 days (Polar Faretable : 17 Child)</v>
          </cell>
          <cell r="AK16" t="str">
            <v>6 Months to 1 Year 364 days (Polar Faretable : 1 Infant)</v>
          </cell>
          <cell r="AL16" t="str">
            <v>I</v>
          </cell>
          <cell r="AM16"/>
          <cell r="AN16" t="str">
            <v>n/a</v>
          </cell>
          <cell r="AO16" t="str">
            <v>Wednesday 16 October 2024 1pm GMT</v>
          </cell>
          <cell r="AP16" t="str">
            <v>Thursday 17 October 2024 1pm GMT</v>
          </cell>
          <cell r="AQ16" t="str">
            <v>Y</v>
          </cell>
          <cell r="AR16" t="str">
            <v>Y</v>
          </cell>
          <cell r="AS16" t="str">
            <v>Y</v>
          </cell>
          <cell r="AT16" t="str">
            <v>Y</v>
          </cell>
          <cell r="AU16" t="str">
            <v>Y</v>
          </cell>
          <cell r="AV16" t="str">
            <v>Y</v>
          </cell>
          <cell r="AW16" t="str">
            <v>Y</v>
          </cell>
          <cell r="AX16" t="str">
            <v>Y</v>
          </cell>
          <cell r="AY16" t="str">
            <v>Y</v>
          </cell>
          <cell r="AZ16" t="str">
            <v>Y</v>
          </cell>
          <cell r="BB16" t="str">
            <v>Y</v>
          </cell>
          <cell r="BD16" t="str">
            <v>N</v>
          </cell>
          <cell r="BF16" t="str">
            <v>Unbundled</v>
          </cell>
          <cell r="BG16">
            <v>46384</v>
          </cell>
          <cell r="BH16">
            <v>46390</v>
          </cell>
          <cell r="BI16">
            <v>6</v>
          </cell>
          <cell r="BJ16" t="str">
            <v>Pre Cruise: None / Post Cruise: None</v>
          </cell>
          <cell r="BK16"/>
          <cell r="BL16" t="str">
            <v>Unbundled</v>
          </cell>
          <cell r="BM16">
            <v>46384</v>
          </cell>
          <cell r="BN16">
            <v>46390</v>
          </cell>
          <cell r="BO16">
            <v>6</v>
          </cell>
          <cell r="BP16" t="str">
            <v>Pre Cruise: Transfer / Post Cruise: Transfer</v>
          </cell>
          <cell r="BR16"/>
          <cell r="BT16"/>
          <cell r="BU16"/>
          <cell r="BV16"/>
          <cell r="BX16"/>
          <cell r="CA16" t="str">
            <v>Pre Cruise: None</v>
          </cell>
          <cell r="CB16" t="str">
            <v>Post Cruise: None</v>
          </cell>
          <cell r="CC16"/>
          <cell r="CD16" t="str">
            <v>Pre Cruise: Transfer</v>
          </cell>
          <cell r="CE16" t="str">
            <v>Post Cruise: Transfer</v>
          </cell>
          <cell r="CG16" t="str">
            <v>UK Original</v>
          </cell>
          <cell r="CH16"/>
          <cell r="CI16"/>
          <cell r="CJ16"/>
          <cell r="CK16" t="str">
            <v>HAM Original</v>
          </cell>
          <cell r="CL16"/>
          <cell r="CM16"/>
        </row>
        <row r="17">
          <cell r="F17" t="str">
            <v>V702</v>
          </cell>
          <cell r="G17" t="str">
            <v>SOU1</v>
          </cell>
          <cell r="H17" t="str">
            <v>SOU2</v>
          </cell>
          <cell r="I17" t="str">
            <v>SOU1 - SOU2</v>
          </cell>
          <cell r="J17">
            <v>46390</v>
          </cell>
          <cell r="K17">
            <v>46390</v>
          </cell>
          <cell r="L17">
            <v>46397</v>
          </cell>
          <cell r="M17">
            <v>46397</v>
          </cell>
          <cell r="N17">
            <v>7</v>
          </cell>
          <cell r="O17" t="str">
            <v>EP</v>
          </cell>
          <cell r="P17" t="str">
            <v>Western Europe</v>
          </cell>
          <cell r="Q17" t="str">
            <v>EPW</v>
          </cell>
          <cell r="R17" t="str">
            <v>EXS401</v>
          </cell>
          <cell r="S17" t="str">
            <v>Spain and Portugal</v>
          </cell>
          <cell r="T17" t="str">
            <v>WINTER</v>
          </cell>
          <cell r="U17" t="str">
            <v>H702</v>
          </cell>
          <cell r="V17" t="str">
            <v>Not Required</v>
          </cell>
          <cell r="W17" t="str">
            <v>Europe</v>
          </cell>
          <cell r="X17" t="str">
            <v>Southern Cruise Break</v>
          </cell>
          <cell r="Y17" t="str">
            <v>Not Required</v>
          </cell>
          <cell r="Z17" t="str">
            <v>Not Required</v>
          </cell>
          <cell r="AA17" t="str">
            <v>Western Europe</v>
          </cell>
          <cell r="AB17">
            <v>2060</v>
          </cell>
          <cell r="AC17">
            <v>14420</v>
          </cell>
          <cell r="AD17" t="str">
            <v>Physical</v>
          </cell>
          <cell r="AE17" t="str">
            <v/>
          </cell>
          <cell r="AF17" t="str">
            <v/>
          </cell>
          <cell r="AG17" t="str">
            <v>N/A</v>
          </cell>
          <cell r="AI17">
            <v>0</v>
          </cell>
          <cell r="AJ17" t="str">
            <v>2 to 17 Years 364 days (Polar Faretable : 17 Child)</v>
          </cell>
          <cell r="AK17" t="str">
            <v>6 Months to 1 Year 364 days (Polar Faretable : 1 Infant)</v>
          </cell>
          <cell r="AL17" t="str">
            <v>I</v>
          </cell>
          <cell r="AM17"/>
          <cell r="AN17" t="str">
            <v>n/a</v>
          </cell>
          <cell r="AO17" t="str">
            <v>Wednesday 16 October 2024 1pm GMT</v>
          </cell>
          <cell r="AP17" t="str">
            <v>Thursday 17 October 2024 1pm GMT</v>
          </cell>
          <cell r="AQ17" t="str">
            <v>Y</v>
          </cell>
          <cell r="AR17" t="str">
            <v>Y</v>
          </cell>
          <cell r="AS17" t="str">
            <v>Y</v>
          </cell>
          <cell r="AT17" t="str">
            <v>Y</v>
          </cell>
          <cell r="AU17" t="str">
            <v>Y</v>
          </cell>
          <cell r="AV17" t="str">
            <v>Y</v>
          </cell>
          <cell r="AW17" t="str">
            <v>Y</v>
          </cell>
          <cell r="AX17" t="str">
            <v>Y</v>
          </cell>
          <cell r="AY17" t="str">
            <v>Y</v>
          </cell>
          <cell r="AZ17" t="str">
            <v>Y</v>
          </cell>
          <cell r="BB17" t="str">
            <v>Y</v>
          </cell>
          <cell r="BD17" t="str">
            <v>N</v>
          </cell>
          <cell r="BF17" t="str">
            <v>Unbundled</v>
          </cell>
          <cell r="BG17">
            <v>46390</v>
          </cell>
          <cell r="BH17">
            <v>46397</v>
          </cell>
          <cell r="BI17">
            <v>7</v>
          </cell>
          <cell r="BJ17" t="str">
            <v>Pre Cruise: None / Post Cruise: None</v>
          </cell>
          <cell r="BK17"/>
          <cell r="BL17" t="str">
            <v>Unbundled</v>
          </cell>
          <cell r="BM17">
            <v>46390</v>
          </cell>
          <cell r="BN17">
            <v>46397</v>
          </cell>
          <cell r="BO17">
            <v>7</v>
          </cell>
          <cell r="BP17" t="str">
            <v>Pre Cruise: Transfer / Post Cruise: Transfer</v>
          </cell>
          <cell r="BR17"/>
          <cell r="BT17"/>
          <cell r="BU17"/>
          <cell r="BV17"/>
          <cell r="BX17"/>
          <cell r="CA17" t="str">
            <v>Pre Cruise: None</v>
          </cell>
          <cell r="CB17" t="str">
            <v>Post Cruise: None</v>
          </cell>
          <cell r="CC17"/>
          <cell r="CD17" t="str">
            <v>Pre Cruise: Transfer</v>
          </cell>
          <cell r="CE17" t="str">
            <v>Post Cruise: Transfer</v>
          </cell>
          <cell r="CG17"/>
          <cell r="CH17"/>
          <cell r="CI17"/>
          <cell r="CJ17"/>
          <cell r="CK17"/>
          <cell r="CL17"/>
          <cell r="CM17"/>
        </row>
        <row r="18">
          <cell r="F18" t="str">
            <v>V703</v>
          </cell>
          <cell r="G18" t="str">
            <v>SOU1</v>
          </cell>
          <cell r="H18" t="str">
            <v>NYC2</v>
          </cell>
          <cell r="I18" t="str">
            <v>SOU1 - NYC2</v>
          </cell>
          <cell r="J18">
            <v>46397</v>
          </cell>
          <cell r="K18">
            <v>46397</v>
          </cell>
          <cell r="L18">
            <v>46406</v>
          </cell>
          <cell r="M18">
            <v>46406</v>
          </cell>
          <cell r="N18">
            <v>9</v>
          </cell>
          <cell r="O18" t="str">
            <v>WW</v>
          </cell>
          <cell r="P18" t="str">
            <v>World</v>
          </cell>
          <cell r="Q18" t="str">
            <v>EQW</v>
          </cell>
          <cell r="R18" t="str">
            <v>EQS401</v>
          </cell>
          <cell r="S18" t="str">
            <v>Westbound Transatlantic Crossing</v>
          </cell>
          <cell r="T18" t="str">
            <v>WINTER</v>
          </cell>
          <cell r="U18" t="str">
            <v>V404</v>
          </cell>
          <cell r="V18" t="str">
            <v>Not Required</v>
          </cell>
          <cell r="W18" t="str">
            <v>World</v>
          </cell>
          <cell r="X18" t="str">
            <v>World</v>
          </cell>
          <cell r="Y18" t="str">
            <v>Not Required</v>
          </cell>
          <cell r="Z18" t="str">
            <v>Not Required</v>
          </cell>
          <cell r="AA18" t="str">
            <v>World</v>
          </cell>
          <cell r="AB18">
            <v>2060</v>
          </cell>
          <cell r="AC18">
            <v>18540</v>
          </cell>
          <cell r="AD18" t="str">
            <v>Physical</v>
          </cell>
          <cell r="AE18" t="str">
            <v/>
          </cell>
          <cell r="AF18" t="str">
            <v/>
          </cell>
          <cell r="AG18" t="str">
            <v>N/A</v>
          </cell>
          <cell r="AI18">
            <v>0</v>
          </cell>
          <cell r="AJ18" t="str">
            <v>2 to 17 Years 364 days (Polar Faretable : 17 Child)</v>
          </cell>
          <cell r="AK18" t="str">
            <v>12 Months to 1 Year 364 days (Polar Faretable : 1 Infant)</v>
          </cell>
          <cell r="AL18" t="str">
            <v>C</v>
          </cell>
          <cell r="AM18"/>
          <cell r="AN18" t="str">
            <v>n/a</v>
          </cell>
          <cell r="AO18" t="str">
            <v>Wednesday 16 October 2024 1pm GMT</v>
          </cell>
          <cell r="AP18" t="str">
            <v>Thursday 17 October 2024 1pm GMT</v>
          </cell>
          <cell r="AQ18" t="str">
            <v>Y</v>
          </cell>
          <cell r="AR18" t="str">
            <v>Y</v>
          </cell>
          <cell r="AS18" t="str">
            <v>Y</v>
          </cell>
          <cell r="AT18" t="str">
            <v>Y</v>
          </cell>
          <cell r="AU18" t="str">
            <v>Y</v>
          </cell>
          <cell r="AV18" t="str">
            <v>Y</v>
          </cell>
          <cell r="AW18" t="str">
            <v>Y</v>
          </cell>
          <cell r="AX18" t="str">
            <v>Y</v>
          </cell>
          <cell r="AY18" t="str">
            <v>Y</v>
          </cell>
          <cell r="AZ18" t="str">
            <v>Y</v>
          </cell>
          <cell r="BB18" t="str">
            <v>Y</v>
          </cell>
          <cell r="BD18" t="str">
            <v>Y</v>
          </cell>
          <cell r="BF18" t="str">
            <v>Unbundled</v>
          </cell>
          <cell r="BG18">
            <v>46397</v>
          </cell>
          <cell r="BH18">
            <v>46407</v>
          </cell>
          <cell r="BI18">
            <v>10</v>
          </cell>
          <cell r="BJ18" t="str">
            <v>Pre Cruise: None / Post Cruise: Transfer</v>
          </cell>
          <cell r="BK18"/>
          <cell r="BL18" t="str">
            <v>Unbundled</v>
          </cell>
          <cell r="BM18">
            <v>46397</v>
          </cell>
          <cell r="BN18">
            <v>46407</v>
          </cell>
          <cell r="BO18">
            <v>10</v>
          </cell>
          <cell r="BP18" t="str">
            <v>Pre Cruise: Transfer / Post Cruise: Transfer</v>
          </cell>
          <cell r="BR18"/>
          <cell r="BT18"/>
          <cell r="BU18"/>
          <cell r="BV18"/>
          <cell r="BX18"/>
          <cell r="CA18" t="str">
            <v>Pre Cruise: None</v>
          </cell>
          <cell r="CB18" t="str">
            <v>Post Cruise: Transfer</v>
          </cell>
          <cell r="CC18"/>
          <cell r="CD18" t="str">
            <v>Pre Cruise: Transfer</v>
          </cell>
          <cell r="CE18" t="str">
            <v>Post Cruise: Transfer</v>
          </cell>
          <cell r="CG18">
            <v>46397</v>
          </cell>
          <cell r="CH18">
            <v>46407</v>
          </cell>
          <cell r="CI18">
            <v>10</v>
          </cell>
          <cell r="CJ18"/>
          <cell r="CK18">
            <v>46397</v>
          </cell>
          <cell r="CL18">
            <v>46407</v>
          </cell>
          <cell r="CM18">
            <v>10</v>
          </cell>
        </row>
        <row r="19">
          <cell r="F19" t="str">
            <v>V703A</v>
          </cell>
          <cell r="G19" t="str">
            <v>SOU1</v>
          </cell>
          <cell r="H19" t="str">
            <v>LAX2</v>
          </cell>
          <cell r="I19" t="str">
            <v>SOU1 - LAX2</v>
          </cell>
          <cell r="J19">
            <v>46397</v>
          </cell>
          <cell r="K19">
            <v>46397</v>
          </cell>
          <cell r="L19">
            <v>46423</v>
          </cell>
          <cell r="M19">
            <v>46423</v>
          </cell>
          <cell r="N19">
            <v>26</v>
          </cell>
          <cell r="O19" t="str">
            <v>TW</v>
          </cell>
          <cell r="P19" t="str">
            <v>Westbound Panama</v>
          </cell>
          <cell r="Q19" t="str">
            <v>TWW</v>
          </cell>
          <cell r="R19" t="str">
            <v>WWW398</v>
          </cell>
          <cell r="S19" t="str">
            <v>Southampton to Los Angeles</v>
          </cell>
          <cell r="T19" t="str">
            <v>WINTER</v>
          </cell>
          <cell r="U19" t="str">
            <v>V404A</v>
          </cell>
          <cell r="V19" t="str">
            <v>Not Required</v>
          </cell>
          <cell r="W19" t="str">
            <v>World</v>
          </cell>
          <cell r="X19" t="str">
            <v>World</v>
          </cell>
          <cell r="Y19" t="str">
            <v>Not Required</v>
          </cell>
          <cell r="Z19" t="str">
            <v>Not Required</v>
          </cell>
          <cell r="AA19" t="str">
            <v>World</v>
          </cell>
          <cell r="AB19">
            <v>0</v>
          </cell>
          <cell r="AC19">
            <v>0</v>
          </cell>
          <cell r="AD19" t="str">
            <v>Logical</v>
          </cell>
          <cell r="AE19" t="str">
            <v>V703 SOU1</v>
          </cell>
          <cell r="AF19" t="str">
            <v>V704 LAX2</v>
          </cell>
          <cell r="AG19" t="str">
            <v>N/A</v>
          </cell>
          <cell r="AI19">
            <v>0</v>
          </cell>
          <cell r="AJ19" t="str">
            <v>2 to 17 Years 364 days (Polar Faretable : 17 Child)</v>
          </cell>
          <cell r="AK19" t="str">
            <v>12 Months to 1 Year 364 days (Polar Faretable : 1 Infant)</v>
          </cell>
          <cell r="AL19" t="str">
            <v>C</v>
          </cell>
          <cell r="AM19"/>
          <cell r="AN19" t="str">
            <v>n/a</v>
          </cell>
          <cell r="AO19" t="str">
            <v>Wednesday 16 October 2024 1pm GMT</v>
          </cell>
          <cell r="AP19" t="str">
            <v>Thursday 17 October 2024 1pm GMT</v>
          </cell>
          <cell r="AQ19" t="str">
            <v>Y</v>
          </cell>
          <cell r="AR19" t="str">
            <v>Y</v>
          </cell>
          <cell r="AS19" t="str">
            <v>Y</v>
          </cell>
          <cell r="AT19" t="str">
            <v>Y</v>
          </cell>
          <cell r="AU19" t="str">
            <v>Y</v>
          </cell>
          <cell r="AV19" t="str">
            <v>Y</v>
          </cell>
          <cell r="AW19" t="str">
            <v>Y</v>
          </cell>
          <cell r="AX19" t="str">
            <v>Y</v>
          </cell>
          <cell r="AY19" t="str">
            <v>Y</v>
          </cell>
          <cell r="AZ19" t="str">
            <v>Y</v>
          </cell>
          <cell r="BB19" t="str">
            <v>Y</v>
          </cell>
          <cell r="BD19" t="str">
            <v>Y</v>
          </cell>
          <cell r="BF19" t="str">
            <v>Unbundled</v>
          </cell>
          <cell r="BG19">
            <v>46397</v>
          </cell>
          <cell r="BH19">
            <v>46424</v>
          </cell>
          <cell r="BI19">
            <v>27</v>
          </cell>
          <cell r="BJ19" t="str">
            <v>Pre Cruise: None / Post Cruise: Transfer</v>
          </cell>
          <cell r="BK19"/>
          <cell r="BL19" t="str">
            <v>Unbundled</v>
          </cell>
          <cell r="BM19">
            <v>46397</v>
          </cell>
          <cell r="BN19">
            <v>46424</v>
          </cell>
          <cell r="BO19">
            <v>27</v>
          </cell>
          <cell r="BP19" t="str">
            <v>Pre Cruise: Transfer / Post Cruise: Transfer</v>
          </cell>
          <cell r="BR19"/>
          <cell r="BT19"/>
          <cell r="BU19"/>
          <cell r="BV19"/>
          <cell r="BX19"/>
          <cell r="CA19" t="str">
            <v>Pre Cruise: None</v>
          </cell>
          <cell r="CB19" t="str">
            <v>Post Cruise: Transfer</v>
          </cell>
          <cell r="CC19"/>
          <cell r="CD19" t="str">
            <v>Pre Cruise: Transfer</v>
          </cell>
          <cell r="CE19" t="str">
            <v>Post Cruise: Transfer</v>
          </cell>
          <cell r="CG19">
            <v>46397</v>
          </cell>
          <cell r="CH19">
            <v>46424</v>
          </cell>
          <cell r="CI19">
            <v>27</v>
          </cell>
          <cell r="CJ19"/>
          <cell r="CK19">
            <v>46397</v>
          </cell>
          <cell r="CL19">
            <v>46424</v>
          </cell>
          <cell r="CM19">
            <v>27</v>
          </cell>
        </row>
        <row r="20">
          <cell r="F20" t="str">
            <v>V703B</v>
          </cell>
          <cell r="G20" t="str">
            <v>SOU1</v>
          </cell>
          <cell r="H20" t="str">
            <v>SYD1</v>
          </cell>
          <cell r="I20" t="str">
            <v>SOU1 - SYD1</v>
          </cell>
          <cell r="J20">
            <v>46397</v>
          </cell>
          <cell r="K20">
            <v>46397</v>
          </cell>
          <cell r="L20">
            <v>46442</v>
          </cell>
          <cell r="M20">
            <v>46442</v>
          </cell>
          <cell r="N20">
            <v>44</v>
          </cell>
          <cell r="O20" t="str">
            <v>WP</v>
          </cell>
          <cell r="P20" t="str">
            <v>World</v>
          </cell>
          <cell r="Q20" t="str">
            <v>WPW</v>
          </cell>
          <cell r="R20" t="str">
            <v>WPW122</v>
          </cell>
          <cell r="S20" t="str">
            <v>Southampton to Sydney</v>
          </cell>
          <cell r="T20" t="str">
            <v>WINTER</v>
          </cell>
          <cell r="U20" t="str">
            <v>V404C</v>
          </cell>
          <cell r="V20" t="str">
            <v>Not Required</v>
          </cell>
          <cell r="W20" t="str">
            <v>World</v>
          </cell>
          <cell r="X20" t="str">
            <v>World</v>
          </cell>
          <cell r="Y20" t="str">
            <v>Not Required</v>
          </cell>
          <cell r="Z20" t="str">
            <v>Not Required</v>
          </cell>
          <cell r="AA20" t="str">
            <v>World</v>
          </cell>
          <cell r="AB20">
            <v>0</v>
          </cell>
          <cell r="AC20">
            <v>0</v>
          </cell>
          <cell r="AD20" t="str">
            <v>Logical</v>
          </cell>
          <cell r="AE20" t="str">
            <v>V703 SOU1</v>
          </cell>
          <cell r="AF20" t="str">
            <v>V705 SYD1</v>
          </cell>
          <cell r="AG20" t="str">
            <v>W</v>
          </cell>
          <cell r="AI20">
            <v>0</v>
          </cell>
          <cell r="AJ20" t="str">
            <v>2 to 17 Years 364 days (Polar Faretable : 17 Child)</v>
          </cell>
          <cell r="AK20" t="str">
            <v>12 Months to 1 Year 364 days (Polar Faretable : 1 Infant)</v>
          </cell>
          <cell r="AL20" t="str">
            <v>C</v>
          </cell>
          <cell r="AM20"/>
          <cell r="AN20" t="str">
            <v>n/a</v>
          </cell>
          <cell r="AO20" t="str">
            <v>Wednesday 16 October 2024 1pm GMT</v>
          </cell>
          <cell r="AP20" t="str">
            <v>Thursday 17 October 2024 1pm GMT</v>
          </cell>
          <cell r="AQ20" t="str">
            <v>Y</v>
          </cell>
          <cell r="AR20" t="str">
            <v>Y</v>
          </cell>
          <cell r="AS20" t="str">
            <v>Y</v>
          </cell>
          <cell r="AT20" t="str">
            <v>Y</v>
          </cell>
          <cell r="AU20" t="str">
            <v>Y</v>
          </cell>
          <cell r="AV20" t="str">
            <v>Y</v>
          </cell>
          <cell r="AW20" t="str">
            <v>Y</v>
          </cell>
          <cell r="AX20" t="str">
            <v>Y</v>
          </cell>
          <cell r="AY20" t="str">
            <v>Y</v>
          </cell>
          <cell r="AZ20" t="str">
            <v>Y</v>
          </cell>
          <cell r="BB20" t="str">
            <v>Y</v>
          </cell>
          <cell r="BD20" t="str">
            <v>Y</v>
          </cell>
          <cell r="BF20" t="str">
            <v>Unbundled</v>
          </cell>
          <cell r="BG20">
            <v>46397</v>
          </cell>
          <cell r="BH20">
            <v>46443</v>
          </cell>
          <cell r="BI20">
            <v>45</v>
          </cell>
          <cell r="BJ20" t="str">
            <v>Pre Cruise: None / Post Cruise: Transfer</v>
          </cell>
          <cell r="BK20"/>
          <cell r="BL20" t="str">
            <v>Unbundled</v>
          </cell>
          <cell r="BM20">
            <v>46397</v>
          </cell>
          <cell r="BN20">
            <v>46443</v>
          </cell>
          <cell r="BO20">
            <v>45</v>
          </cell>
          <cell r="BP20" t="str">
            <v>Pre Cruise: Transfer / Post Cruise: Transfer</v>
          </cell>
          <cell r="BR20"/>
          <cell r="BT20"/>
          <cell r="BU20"/>
          <cell r="BV20"/>
          <cell r="BX20"/>
          <cell r="CA20" t="str">
            <v>Pre Cruise: None</v>
          </cell>
          <cell r="CB20" t="str">
            <v>Post Cruise: Transfer</v>
          </cell>
          <cell r="CC20"/>
          <cell r="CD20" t="str">
            <v>Pre Cruise: Transfer</v>
          </cell>
          <cell r="CE20" t="str">
            <v>Post Cruise: Transfer</v>
          </cell>
          <cell r="CG20">
            <v>46397</v>
          </cell>
          <cell r="CH20">
            <v>46443</v>
          </cell>
          <cell r="CI20">
            <v>46</v>
          </cell>
          <cell r="CJ20"/>
          <cell r="CK20">
            <v>46397</v>
          </cell>
          <cell r="CL20">
            <v>46443</v>
          </cell>
          <cell r="CM20">
            <v>46</v>
          </cell>
        </row>
        <row r="21">
          <cell r="F21" t="str">
            <v>V703C</v>
          </cell>
          <cell r="G21" t="str">
            <v>SOU1</v>
          </cell>
          <cell r="H21" t="str">
            <v>SOU2</v>
          </cell>
          <cell r="I21" t="str">
            <v>SOU1 - SOU2</v>
          </cell>
          <cell r="J21">
            <v>46397</v>
          </cell>
          <cell r="K21">
            <v>46397</v>
          </cell>
          <cell r="L21">
            <v>46507</v>
          </cell>
          <cell r="M21">
            <v>46507</v>
          </cell>
          <cell r="N21">
            <v>109</v>
          </cell>
          <cell r="O21" t="str">
            <v>WV</v>
          </cell>
          <cell r="P21" t="str">
            <v>World</v>
          </cell>
          <cell r="Q21" t="str">
            <v>WVW</v>
          </cell>
          <cell r="R21" t="str">
            <v>WWW490</v>
          </cell>
          <cell r="S21" t="str">
            <v>Full World Voyage</v>
          </cell>
          <cell r="T21" t="str">
            <v>WINTER</v>
          </cell>
          <cell r="U21" t="str">
            <v>V404D</v>
          </cell>
          <cell r="V21" t="str">
            <v>Not Required</v>
          </cell>
          <cell r="W21" t="str">
            <v>World</v>
          </cell>
          <cell r="X21" t="str">
            <v>World</v>
          </cell>
          <cell r="Y21" t="str">
            <v>Not Required</v>
          </cell>
          <cell r="Z21" t="str">
            <v>Not Required</v>
          </cell>
          <cell r="AA21" t="str">
            <v>World</v>
          </cell>
          <cell r="AB21">
            <v>0</v>
          </cell>
          <cell r="AC21">
            <v>0</v>
          </cell>
          <cell r="AD21" t="str">
            <v>Logical</v>
          </cell>
          <cell r="AE21" t="str">
            <v>V703 SOU1</v>
          </cell>
          <cell r="AF21" t="str">
            <v>V708 SOU1</v>
          </cell>
          <cell r="AG21" t="str">
            <v>W</v>
          </cell>
          <cell r="AI21">
            <v>0</v>
          </cell>
          <cell r="AJ21" t="str">
            <v>2 to 17 Years 364 days (Polar Faretable : 17 Child)</v>
          </cell>
          <cell r="AK21" t="str">
            <v>12 Months to 1 Year 364 days (Polar Faretable : 1 Infant)</v>
          </cell>
          <cell r="AL21" t="str">
            <v>C</v>
          </cell>
          <cell r="AM21"/>
          <cell r="AN21" t="str">
            <v>n/a</v>
          </cell>
          <cell r="AO21" t="str">
            <v>Wednesday 16 October 2024 1pm GMT</v>
          </cell>
          <cell r="AP21" t="str">
            <v>Thursday 17 October 2024 1pm GMT</v>
          </cell>
          <cell r="AQ21" t="str">
            <v>Y</v>
          </cell>
          <cell r="AR21" t="str">
            <v>Y</v>
          </cell>
          <cell r="AS21" t="str">
            <v>Y</v>
          </cell>
          <cell r="AT21" t="str">
            <v>Y</v>
          </cell>
          <cell r="AU21" t="str">
            <v>Y</v>
          </cell>
          <cell r="AV21" t="str">
            <v>Y</v>
          </cell>
          <cell r="AW21" t="str">
            <v>Y</v>
          </cell>
          <cell r="AX21" t="str">
            <v>Y</v>
          </cell>
          <cell r="AY21" t="str">
            <v>Y</v>
          </cell>
          <cell r="AZ21" t="str">
            <v>Y</v>
          </cell>
          <cell r="BB21" t="str">
            <v>Y</v>
          </cell>
          <cell r="BD21" t="str">
            <v>N</v>
          </cell>
          <cell r="BF21" t="str">
            <v>Unbundled</v>
          </cell>
          <cell r="BG21">
            <v>46397</v>
          </cell>
          <cell r="BH21">
            <v>46507</v>
          </cell>
          <cell r="BI21">
            <v>109</v>
          </cell>
          <cell r="BJ21" t="str">
            <v>Pre Cruise: None / Post Cruise: None</v>
          </cell>
          <cell r="BK21"/>
          <cell r="BL21" t="str">
            <v>Unbundled</v>
          </cell>
          <cell r="BM21">
            <v>46397</v>
          </cell>
          <cell r="BN21">
            <v>46507</v>
          </cell>
          <cell r="BO21">
            <v>109</v>
          </cell>
          <cell r="BP21" t="str">
            <v>Pre Cruise: Transfer / Post Cruise: Transfer</v>
          </cell>
          <cell r="BR21"/>
          <cell r="BT21"/>
          <cell r="BU21"/>
          <cell r="BV21"/>
          <cell r="BX21"/>
          <cell r="CA21" t="str">
            <v>Pre Cruise: None</v>
          </cell>
          <cell r="CB21" t="str">
            <v>Post Cruise: None</v>
          </cell>
          <cell r="CC21"/>
          <cell r="CD21" t="str">
            <v>Pre Cruise: Transfer</v>
          </cell>
          <cell r="CE21" t="str">
            <v>Post Cruise: Transfer</v>
          </cell>
          <cell r="CG21">
            <v>46397</v>
          </cell>
          <cell r="CH21">
            <v>46507</v>
          </cell>
          <cell r="CI21">
            <v>110</v>
          </cell>
          <cell r="CJ21"/>
          <cell r="CK21">
            <v>46397</v>
          </cell>
          <cell r="CL21">
            <v>46507</v>
          </cell>
          <cell r="CM21">
            <v>110</v>
          </cell>
        </row>
        <row r="22">
          <cell r="F22" t="str">
            <v>V703D</v>
          </cell>
          <cell r="G22" t="str">
            <v>SOU1</v>
          </cell>
          <cell r="H22" t="str">
            <v>HAM1</v>
          </cell>
          <cell r="I22" t="str">
            <v>SOU1 - HAM1</v>
          </cell>
          <cell r="J22">
            <v>46397</v>
          </cell>
          <cell r="K22">
            <v>46397</v>
          </cell>
          <cell r="L22">
            <v>46509</v>
          </cell>
          <cell r="M22">
            <v>46509</v>
          </cell>
          <cell r="N22">
            <v>111</v>
          </cell>
          <cell r="O22" t="str">
            <v>WV</v>
          </cell>
          <cell r="P22" t="str">
            <v>World</v>
          </cell>
          <cell r="Q22" t="str">
            <v>WVW</v>
          </cell>
          <cell r="R22" t="str">
            <v>WWW490</v>
          </cell>
          <cell r="S22" t="str">
            <v>Full World Voyage</v>
          </cell>
          <cell r="T22" t="str">
            <v>WINTER</v>
          </cell>
          <cell r="U22" t="str">
            <v>V403C</v>
          </cell>
          <cell r="V22" t="str">
            <v>Not Required</v>
          </cell>
          <cell r="W22" t="str">
            <v>World</v>
          </cell>
          <cell r="X22" t="str">
            <v>World</v>
          </cell>
          <cell r="Y22" t="str">
            <v>Not Required</v>
          </cell>
          <cell r="Z22" t="str">
            <v>Not Required</v>
          </cell>
          <cell r="AA22" t="str">
            <v>World</v>
          </cell>
          <cell r="AB22">
            <v>0</v>
          </cell>
          <cell r="AC22">
            <v>0</v>
          </cell>
          <cell r="AD22" t="str">
            <v>Logical</v>
          </cell>
          <cell r="AE22" t="str">
            <v>V703 SOU1</v>
          </cell>
          <cell r="AF22" t="str">
            <v>V709 HAM1</v>
          </cell>
          <cell r="AG22" t="str">
            <v>W</v>
          </cell>
          <cell r="AI22">
            <v>0</v>
          </cell>
          <cell r="AJ22" t="str">
            <v>2 to 17 Years 364 days (Polar Faretable : 17 Child)</v>
          </cell>
          <cell r="AK22" t="str">
            <v>12 Months to 1 Year 364 days (Polar Faretable : 1 Infant)</v>
          </cell>
          <cell r="AL22" t="str">
            <v>C</v>
          </cell>
          <cell r="AM22"/>
          <cell r="AN22" t="str">
            <v>n/a</v>
          </cell>
          <cell r="AO22" t="str">
            <v>Wednesday 16 October 2024 1pm GMT</v>
          </cell>
          <cell r="AP22" t="str">
            <v>Thursday 17 October 2024 1pm GMT</v>
          </cell>
          <cell r="AQ22" t="str">
            <v>Y</v>
          </cell>
          <cell r="AR22" t="str">
            <v>Y</v>
          </cell>
          <cell r="AS22" t="str">
            <v>Y</v>
          </cell>
          <cell r="AT22" t="str">
            <v>Y</v>
          </cell>
          <cell r="AU22" t="str">
            <v>Y</v>
          </cell>
          <cell r="AV22" t="str">
            <v>Y</v>
          </cell>
          <cell r="AW22" t="str">
            <v>Y</v>
          </cell>
          <cell r="AX22" t="str">
            <v>Y</v>
          </cell>
          <cell r="AY22" t="str">
            <v>Y</v>
          </cell>
          <cell r="AZ22" t="str">
            <v>Y</v>
          </cell>
          <cell r="BB22" t="str">
            <v>Y</v>
          </cell>
          <cell r="BD22" t="str">
            <v>Y</v>
          </cell>
          <cell r="BF22" t="str">
            <v>Unbundled</v>
          </cell>
          <cell r="BG22">
            <v>46397</v>
          </cell>
          <cell r="BH22">
            <v>46509</v>
          </cell>
          <cell r="BI22">
            <v>111</v>
          </cell>
          <cell r="BJ22" t="str">
            <v>Pre Cruise: None / Post Cruise: Transfer</v>
          </cell>
          <cell r="BK22"/>
          <cell r="BL22" t="str">
            <v>Unbundled</v>
          </cell>
          <cell r="BM22">
            <v>46397</v>
          </cell>
          <cell r="BN22">
            <v>46509</v>
          </cell>
          <cell r="BO22">
            <v>111</v>
          </cell>
          <cell r="BP22" t="str">
            <v>Pre Cruise: Transfer / Post Cruise: None</v>
          </cell>
          <cell r="BR22"/>
          <cell r="BT22"/>
          <cell r="BU22"/>
          <cell r="BV22"/>
          <cell r="BX22"/>
          <cell r="CA22" t="str">
            <v>Pre Cruise: None</v>
          </cell>
          <cell r="CB22" t="str">
            <v>Post Cruise: Transfer</v>
          </cell>
          <cell r="CC22"/>
          <cell r="CD22" t="str">
            <v>Pre Cruise: Transfer</v>
          </cell>
          <cell r="CE22" t="str">
            <v>Post Cruise: None</v>
          </cell>
          <cell r="CG22">
            <v>46397</v>
          </cell>
          <cell r="CH22">
            <v>46509</v>
          </cell>
          <cell r="CI22">
            <v>112</v>
          </cell>
          <cell r="CJ22"/>
          <cell r="CK22">
            <v>46397</v>
          </cell>
          <cell r="CL22">
            <v>46509</v>
          </cell>
          <cell r="CM22">
            <v>112</v>
          </cell>
        </row>
        <row r="23">
          <cell r="F23" t="str">
            <v>V704</v>
          </cell>
          <cell r="G23" t="str">
            <v>NYC1</v>
          </cell>
          <cell r="H23" t="str">
            <v>LAX2</v>
          </cell>
          <cell r="I23" t="str">
            <v>NYC1 - LAX2</v>
          </cell>
          <cell r="J23">
            <v>46406</v>
          </cell>
          <cell r="K23">
            <v>46406</v>
          </cell>
          <cell r="L23">
            <v>46423</v>
          </cell>
          <cell r="M23">
            <v>46423</v>
          </cell>
          <cell r="N23">
            <v>17</v>
          </cell>
          <cell r="O23" t="str">
            <v>WW</v>
          </cell>
          <cell r="P23" t="str">
            <v>World</v>
          </cell>
          <cell r="Q23" t="str">
            <v>WVW</v>
          </cell>
          <cell r="R23" t="str">
            <v>WOW394</v>
          </cell>
          <cell r="S23" t="str">
            <v>New York to Los Angeles</v>
          </cell>
          <cell r="T23" t="str">
            <v>WINTER</v>
          </cell>
          <cell r="U23" t="str">
            <v>V405</v>
          </cell>
          <cell r="V23" t="str">
            <v>Not Required</v>
          </cell>
          <cell r="W23" t="str">
            <v>World</v>
          </cell>
          <cell r="X23" t="str">
            <v>World</v>
          </cell>
          <cell r="Y23" t="str">
            <v>Not Required</v>
          </cell>
          <cell r="Z23" t="str">
            <v>Not Required</v>
          </cell>
          <cell r="AA23" t="str">
            <v>World</v>
          </cell>
          <cell r="AB23">
            <v>2060</v>
          </cell>
          <cell r="AC23">
            <v>35020</v>
          </cell>
          <cell r="AD23" t="str">
            <v>Physical</v>
          </cell>
          <cell r="AE23" t="str">
            <v/>
          </cell>
          <cell r="AF23" t="str">
            <v/>
          </cell>
          <cell r="AG23" t="str">
            <v>N/A</v>
          </cell>
          <cell r="AI23">
            <v>0</v>
          </cell>
          <cell r="AJ23" t="str">
            <v>2 to 17 Years 364 days (Polar Faretable : 17 Child)</v>
          </cell>
          <cell r="AK23" t="str">
            <v>12 Months to 1 Year 364 days (Polar Faretable : 1 Infant)</v>
          </cell>
          <cell r="AL23" t="str">
            <v>D</v>
          </cell>
          <cell r="AM23"/>
          <cell r="AN23" t="str">
            <v>n/a</v>
          </cell>
          <cell r="AO23" t="str">
            <v>Wednesday 16 October 2024 1pm GMT</v>
          </cell>
          <cell r="AP23" t="str">
            <v>Thursday 17 October 2024 1pm GMT</v>
          </cell>
          <cell r="AQ23" t="str">
            <v>Y</v>
          </cell>
          <cell r="AR23" t="str">
            <v>Y</v>
          </cell>
          <cell r="AS23" t="str">
            <v>Y</v>
          </cell>
          <cell r="AT23" t="str">
            <v>Y</v>
          </cell>
          <cell r="AU23" t="str">
            <v>Y</v>
          </cell>
          <cell r="AV23" t="str">
            <v>Y</v>
          </cell>
          <cell r="AW23" t="str">
            <v>Y</v>
          </cell>
          <cell r="AX23" t="str">
            <v>Y</v>
          </cell>
          <cell r="AY23" t="str">
            <v>Y</v>
          </cell>
          <cell r="AZ23" t="str">
            <v>Y</v>
          </cell>
          <cell r="BB23" t="str">
            <v>Y</v>
          </cell>
          <cell r="BD23" t="str">
            <v>Y</v>
          </cell>
          <cell r="BF23" t="str">
            <v>Unbundled</v>
          </cell>
          <cell r="BG23">
            <v>46406</v>
          </cell>
          <cell r="BH23">
            <v>46424</v>
          </cell>
          <cell r="BI23">
            <v>18</v>
          </cell>
          <cell r="BJ23" t="str">
            <v>Pre Cruise: Transfer / Post Cruise: Transfer</v>
          </cell>
          <cell r="BK23"/>
          <cell r="BL23" t="str">
            <v>Unbundled</v>
          </cell>
          <cell r="BM23">
            <v>46406</v>
          </cell>
          <cell r="BN23">
            <v>46424</v>
          </cell>
          <cell r="BO23">
            <v>18</v>
          </cell>
          <cell r="BP23" t="str">
            <v>Pre Cruise: Transfer / Post Cruise: Transfer</v>
          </cell>
          <cell r="BR23"/>
          <cell r="BT23"/>
          <cell r="BU23"/>
          <cell r="BV23"/>
          <cell r="BX23"/>
          <cell r="CA23" t="str">
            <v>Pre Cruise: Transfer</v>
          </cell>
          <cell r="CB23" t="str">
            <v>Post Cruise: Transfer</v>
          </cell>
          <cell r="CC23"/>
          <cell r="CD23" t="str">
            <v>Pre Cruise: Transfer</v>
          </cell>
          <cell r="CE23" t="str">
            <v>Post Cruise: Transfer</v>
          </cell>
          <cell r="CG23">
            <v>46406</v>
          </cell>
          <cell r="CH23">
            <v>46424</v>
          </cell>
          <cell r="CI23">
            <v>18</v>
          </cell>
          <cell r="CJ23"/>
          <cell r="CK23">
            <v>46406</v>
          </cell>
          <cell r="CL23">
            <v>46424</v>
          </cell>
          <cell r="CM23">
            <v>18</v>
          </cell>
        </row>
        <row r="24">
          <cell r="F24" t="str">
            <v>V704A</v>
          </cell>
          <cell r="G24" t="str">
            <v>NYC1</v>
          </cell>
          <cell r="H24" t="str">
            <v>SYD1</v>
          </cell>
          <cell r="I24" t="str">
            <v>NYC1 - SYD1</v>
          </cell>
          <cell r="J24">
            <v>46406</v>
          </cell>
          <cell r="K24">
            <v>46406</v>
          </cell>
          <cell r="L24">
            <v>46442</v>
          </cell>
          <cell r="M24">
            <v>46442</v>
          </cell>
          <cell r="N24">
            <v>35</v>
          </cell>
          <cell r="O24" t="str">
            <v>WP</v>
          </cell>
          <cell r="P24" t="str">
            <v>World</v>
          </cell>
          <cell r="Q24" t="str">
            <v>WPW</v>
          </cell>
          <cell r="R24" t="str">
            <v>WPW439</v>
          </cell>
          <cell r="S24" t="str">
            <v>New York to Sydney</v>
          </cell>
          <cell r="T24" t="str">
            <v>WINTER</v>
          </cell>
          <cell r="U24" t="str">
            <v>V405A</v>
          </cell>
          <cell r="V24" t="str">
            <v>Not Required</v>
          </cell>
          <cell r="W24" t="str">
            <v>World</v>
          </cell>
          <cell r="X24" t="str">
            <v>World</v>
          </cell>
          <cell r="Y24" t="str">
            <v>Not Required</v>
          </cell>
          <cell r="Z24" t="str">
            <v>Not Required</v>
          </cell>
          <cell r="AA24" t="str">
            <v>World</v>
          </cell>
          <cell r="AB24">
            <v>0</v>
          </cell>
          <cell r="AC24">
            <v>0</v>
          </cell>
          <cell r="AD24" t="str">
            <v>Logical</v>
          </cell>
          <cell r="AE24" t="str">
            <v>V704 NYC1</v>
          </cell>
          <cell r="AF24" t="str">
            <v>V705 SYD1</v>
          </cell>
          <cell r="AG24" t="str">
            <v>W</v>
          </cell>
          <cell r="AI24">
            <v>0</v>
          </cell>
          <cell r="AJ24" t="str">
            <v>2 to 17 Years 364 days (Polar Faretable : 17 Child)</v>
          </cell>
          <cell r="AK24" t="str">
            <v>12 Months to 1 Year 364 days (Polar Faretable : 1 Infant)</v>
          </cell>
          <cell r="AL24" t="str">
            <v>C</v>
          </cell>
          <cell r="AM24"/>
          <cell r="AN24" t="str">
            <v>n/a</v>
          </cell>
          <cell r="AO24" t="str">
            <v>Wednesday 16 October 2024 1pm GMT</v>
          </cell>
          <cell r="AP24" t="str">
            <v>Thursday 17 October 2024 1pm GMT</v>
          </cell>
          <cell r="AQ24" t="str">
            <v>Y</v>
          </cell>
          <cell r="AR24" t="str">
            <v>Y</v>
          </cell>
          <cell r="AS24" t="str">
            <v>Y</v>
          </cell>
          <cell r="AT24" t="str">
            <v>Y</v>
          </cell>
          <cell r="AU24" t="str">
            <v>Y</v>
          </cell>
          <cell r="AV24" t="str">
            <v>Y</v>
          </cell>
          <cell r="AW24" t="str">
            <v>Y</v>
          </cell>
          <cell r="AX24" t="str">
            <v>Y</v>
          </cell>
          <cell r="AY24" t="str">
            <v>Y</v>
          </cell>
          <cell r="AZ24" t="str">
            <v>Y</v>
          </cell>
          <cell r="BB24" t="str">
            <v>Y</v>
          </cell>
          <cell r="BD24" t="str">
            <v>Y</v>
          </cell>
          <cell r="BF24" t="str">
            <v>Unbundled</v>
          </cell>
          <cell r="BG24">
            <v>46406</v>
          </cell>
          <cell r="BH24">
            <v>46443</v>
          </cell>
          <cell r="BI24">
            <v>36</v>
          </cell>
          <cell r="BJ24" t="str">
            <v>Pre Cruise: Transfer / Post Cruise: Transfer</v>
          </cell>
          <cell r="BK24"/>
          <cell r="BL24" t="str">
            <v>Unbundled</v>
          </cell>
          <cell r="BM24">
            <v>46406</v>
          </cell>
          <cell r="BN24">
            <v>46443</v>
          </cell>
          <cell r="BO24">
            <v>36</v>
          </cell>
          <cell r="BP24" t="str">
            <v>Pre Cruise: Transfer / Post Cruise: Transfer</v>
          </cell>
          <cell r="BR24"/>
          <cell r="BT24"/>
          <cell r="BU24"/>
          <cell r="BV24"/>
          <cell r="BX24"/>
          <cell r="CA24" t="str">
            <v>Pre Cruise: Transfer</v>
          </cell>
          <cell r="CB24" t="str">
            <v>Post Cruise: Transfer</v>
          </cell>
          <cell r="CC24"/>
          <cell r="CD24" t="str">
            <v>Pre Cruise: Transfer</v>
          </cell>
          <cell r="CE24" t="str">
            <v>Post Cruise: Transfer</v>
          </cell>
          <cell r="CG24">
            <v>46406</v>
          </cell>
          <cell r="CH24">
            <v>46443</v>
          </cell>
          <cell r="CI24">
            <v>37</v>
          </cell>
          <cell r="CJ24"/>
          <cell r="CK24">
            <v>46406</v>
          </cell>
          <cell r="CL24">
            <v>46443</v>
          </cell>
          <cell r="CM24">
            <v>37</v>
          </cell>
        </row>
        <row r="25">
          <cell r="F25" t="str">
            <v>V704B</v>
          </cell>
          <cell r="G25" t="str">
            <v>NYC1</v>
          </cell>
          <cell r="H25" t="str">
            <v>SOU1</v>
          </cell>
          <cell r="I25" t="str">
            <v>NYC1 - SOU1</v>
          </cell>
          <cell r="J25">
            <v>46406</v>
          </cell>
          <cell r="K25">
            <v>46406</v>
          </cell>
          <cell r="L25">
            <v>46507</v>
          </cell>
          <cell r="M25">
            <v>46507</v>
          </cell>
          <cell r="N25">
            <v>100</v>
          </cell>
          <cell r="O25" t="str">
            <v>WV</v>
          </cell>
          <cell r="P25" t="str">
            <v>World</v>
          </cell>
          <cell r="Q25" t="str">
            <v>WVW</v>
          </cell>
          <cell r="R25" t="str">
            <v>WWW239</v>
          </cell>
          <cell r="S25" t="str">
            <v>New York to Southampton</v>
          </cell>
          <cell r="T25" t="str">
            <v>WINTER</v>
          </cell>
          <cell r="U25" t="str">
            <v>V405B</v>
          </cell>
          <cell r="V25" t="str">
            <v>Not Required</v>
          </cell>
          <cell r="W25" t="str">
            <v>World</v>
          </cell>
          <cell r="X25" t="str">
            <v>World</v>
          </cell>
          <cell r="Y25" t="str">
            <v>Not Required</v>
          </cell>
          <cell r="Z25" t="str">
            <v>Not Required</v>
          </cell>
          <cell r="AA25" t="str">
            <v>World</v>
          </cell>
          <cell r="AB25">
            <v>0</v>
          </cell>
          <cell r="AC25">
            <v>0</v>
          </cell>
          <cell r="AD25" t="str">
            <v>Logical</v>
          </cell>
          <cell r="AE25" t="str">
            <v>V704 NYC1</v>
          </cell>
          <cell r="AF25" t="str">
            <v>V708 SOU1</v>
          </cell>
          <cell r="AG25" t="str">
            <v>W</v>
          </cell>
          <cell r="AI25">
            <v>0</v>
          </cell>
          <cell r="AJ25" t="str">
            <v>2 to 17 Years 364 days (Polar Faretable : 17 Child)</v>
          </cell>
          <cell r="AK25" t="str">
            <v>12 Months to 1 Year 364 days (Polar Faretable : 1 Infant)</v>
          </cell>
          <cell r="AL25" t="str">
            <v>C</v>
          </cell>
          <cell r="AM25"/>
          <cell r="AN25" t="str">
            <v>n/a</v>
          </cell>
          <cell r="AO25" t="str">
            <v>Wednesday 16 October 2024 1pm GMT</v>
          </cell>
          <cell r="AP25" t="str">
            <v>Thursday 17 October 2024 1pm GMT</v>
          </cell>
          <cell r="AQ25" t="str">
            <v>Y</v>
          </cell>
          <cell r="AR25" t="str">
            <v>Y</v>
          </cell>
          <cell r="AS25" t="str">
            <v>Y</v>
          </cell>
          <cell r="AT25" t="str">
            <v>Y</v>
          </cell>
          <cell r="AU25" t="str">
            <v>Y</v>
          </cell>
          <cell r="AV25" t="str">
            <v>Y</v>
          </cell>
          <cell r="AW25" t="str">
            <v>Y</v>
          </cell>
          <cell r="AX25" t="str">
            <v>Y</v>
          </cell>
          <cell r="AY25" t="str">
            <v>Y</v>
          </cell>
          <cell r="AZ25" t="str">
            <v>Y</v>
          </cell>
          <cell r="BB25" t="str">
            <v>Y</v>
          </cell>
          <cell r="BD25" t="str">
            <v>Y</v>
          </cell>
          <cell r="BF25" t="str">
            <v>Unbundled</v>
          </cell>
          <cell r="BG25">
            <v>46406</v>
          </cell>
          <cell r="BH25">
            <v>46507</v>
          </cell>
          <cell r="BI25">
            <v>100</v>
          </cell>
          <cell r="BJ25" t="str">
            <v>Pre Cruise: Transfer / Post Cruise: None</v>
          </cell>
          <cell r="BK25"/>
          <cell r="BL25" t="str">
            <v>Unbundled</v>
          </cell>
          <cell r="BM25">
            <v>46406</v>
          </cell>
          <cell r="BN25">
            <v>46507</v>
          </cell>
          <cell r="BO25">
            <v>100</v>
          </cell>
          <cell r="BP25" t="str">
            <v>Pre Cruise: Transfer / Post Cruise: Transfer</v>
          </cell>
          <cell r="BR25"/>
          <cell r="BT25"/>
          <cell r="BU25"/>
          <cell r="BV25"/>
          <cell r="BX25"/>
          <cell r="CA25" t="str">
            <v>Pre Cruise: Transfer</v>
          </cell>
          <cell r="CB25" t="str">
            <v>Post Cruise: None</v>
          </cell>
          <cell r="CC25"/>
          <cell r="CD25" t="str">
            <v>Pre Cruise: Transfer</v>
          </cell>
          <cell r="CE25" t="str">
            <v>Post Cruise: Transfer</v>
          </cell>
          <cell r="CG25">
            <v>46406</v>
          </cell>
          <cell r="CH25">
            <v>46507</v>
          </cell>
          <cell r="CI25">
            <v>101</v>
          </cell>
          <cell r="CJ25"/>
          <cell r="CK25">
            <v>46406</v>
          </cell>
          <cell r="CL25">
            <v>46507</v>
          </cell>
          <cell r="CM25">
            <v>101</v>
          </cell>
        </row>
        <row r="26">
          <cell r="F26" t="str">
            <v>V705</v>
          </cell>
          <cell r="G26" t="str">
            <v>LAX1</v>
          </cell>
          <cell r="H26" t="str">
            <v>SYD1</v>
          </cell>
          <cell r="I26" t="str">
            <v>LAX1 - SYD1</v>
          </cell>
          <cell r="J26">
            <v>46423</v>
          </cell>
          <cell r="K26">
            <v>46423</v>
          </cell>
          <cell r="L26">
            <v>46442</v>
          </cell>
          <cell r="M26">
            <v>46442</v>
          </cell>
          <cell r="N26">
            <v>18</v>
          </cell>
          <cell r="O26" t="str">
            <v>WW</v>
          </cell>
          <cell r="P26" t="str">
            <v>World</v>
          </cell>
          <cell r="Q26" t="str">
            <v>WVW</v>
          </cell>
          <cell r="R26" t="str">
            <v>EVS499</v>
          </cell>
          <cell r="S26" t="str">
            <v>Los Angeles to Sydney</v>
          </cell>
          <cell r="T26" t="str">
            <v>WINTER</v>
          </cell>
          <cell r="U26" t="str">
            <v>V406</v>
          </cell>
          <cell r="V26" t="str">
            <v>Not Required</v>
          </cell>
          <cell r="W26" t="str">
            <v>World</v>
          </cell>
          <cell r="X26" t="str">
            <v>World</v>
          </cell>
          <cell r="Y26" t="str">
            <v>Not Required</v>
          </cell>
          <cell r="Z26" t="str">
            <v>Not Required</v>
          </cell>
          <cell r="AA26" t="str">
            <v>World</v>
          </cell>
          <cell r="AB26">
            <v>2060</v>
          </cell>
          <cell r="AC26">
            <v>37080</v>
          </cell>
          <cell r="AD26" t="str">
            <v>Physical</v>
          </cell>
          <cell r="AE26" t="str">
            <v/>
          </cell>
          <cell r="AF26" t="str">
            <v/>
          </cell>
          <cell r="AG26" t="str">
            <v>W</v>
          </cell>
          <cell r="AI26">
            <v>0</v>
          </cell>
          <cell r="AJ26" t="str">
            <v>2 to 17 Years 364 days (Polar Faretable : 17 Child)</v>
          </cell>
          <cell r="AK26" t="str">
            <v>12 Months to 1 Year 364 days (Polar Faretable : 1 Infant)</v>
          </cell>
          <cell r="AL26" t="str">
            <v>C</v>
          </cell>
          <cell r="AM26"/>
          <cell r="AN26" t="str">
            <v>n/a</v>
          </cell>
          <cell r="AO26" t="str">
            <v>Wednesday 16 October 2024 1pm GMT</v>
          </cell>
          <cell r="AP26" t="str">
            <v>Thursday 17 October 2024 1pm GMT</v>
          </cell>
          <cell r="AQ26" t="str">
            <v>Y</v>
          </cell>
          <cell r="AR26" t="str">
            <v>Y</v>
          </cell>
          <cell r="AS26" t="str">
            <v>Y</v>
          </cell>
          <cell r="AT26" t="str">
            <v>Y</v>
          </cell>
          <cell r="AU26" t="str">
            <v>Y</v>
          </cell>
          <cell r="AV26" t="str">
            <v>Y</v>
          </cell>
          <cell r="AW26" t="str">
            <v>Y</v>
          </cell>
          <cell r="AX26" t="str">
            <v>Y</v>
          </cell>
          <cell r="AY26" t="str">
            <v>Y</v>
          </cell>
          <cell r="AZ26" t="str">
            <v>Y</v>
          </cell>
          <cell r="BB26" t="str">
            <v>Y</v>
          </cell>
          <cell r="BD26" t="str">
            <v>Y</v>
          </cell>
          <cell r="BF26" t="str">
            <v>Unbundled</v>
          </cell>
          <cell r="BG26">
            <v>46422</v>
          </cell>
          <cell r="BH26">
            <v>46443</v>
          </cell>
          <cell r="BI26">
            <v>20</v>
          </cell>
          <cell r="BJ26" t="str">
            <v>Pre Cruise: Forced Overnight / Post Cruise: Transfer</v>
          </cell>
          <cell r="BK26"/>
          <cell r="BL26" t="str">
            <v>Unbundled</v>
          </cell>
          <cell r="BM26">
            <v>46422</v>
          </cell>
          <cell r="BN26">
            <v>46443</v>
          </cell>
          <cell r="BO26">
            <v>20</v>
          </cell>
          <cell r="BP26" t="str">
            <v>Pre Cruise: Forced Overnight / Post Cruise: Transfer</v>
          </cell>
          <cell r="BR26"/>
          <cell r="BT26"/>
          <cell r="BU26"/>
          <cell r="BV26"/>
          <cell r="BX26"/>
          <cell r="CA26" t="str">
            <v>Pre Cruise: Forced Overnight</v>
          </cell>
          <cell r="CB26" t="str">
            <v>Post Cruise: Transfer</v>
          </cell>
          <cell r="CC26"/>
          <cell r="CD26" t="str">
            <v>Pre Cruise: Forced Overnight</v>
          </cell>
          <cell r="CE26" t="str">
            <v>Post Cruise: Transfer</v>
          </cell>
          <cell r="CG26">
            <v>46422</v>
          </cell>
          <cell r="CH26">
            <v>46443</v>
          </cell>
          <cell r="CI26">
            <v>21</v>
          </cell>
          <cell r="CJ26"/>
          <cell r="CK26">
            <v>46422</v>
          </cell>
          <cell r="CL26">
            <v>46443</v>
          </cell>
          <cell r="CM26">
            <v>21</v>
          </cell>
        </row>
        <row r="27">
          <cell r="F27" t="str">
            <v>V705A</v>
          </cell>
          <cell r="G27" t="str">
            <v>LAX1</v>
          </cell>
          <cell r="H27" t="str">
            <v>SOU1</v>
          </cell>
          <cell r="I27" t="str">
            <v>LAX1 - SOU1</v>
          </cell>
          <cell r="J27">
            <v>46423</v>
          </cell>
          <cell r="K27">
            <v>46423</v>
          </cell>
          <cell r="L27">
            <v>46507</v>
          </cell>
          <cell r="M27">
            <v>46507</v>
          </cell>
          <cell r="N27">
            <v>83</v>
          </cell>
          <cell r="O27" t="str">
            <v>WV</v>
          </cell>
          <cell r="P27" t="str">
            <v>World</v>
          </cell>
          <cell r="Q27" t="str">
            <v>WVW</v>
          </cell>
          <cell r="R27" t="str">
            <v>WWW498</v>
          </cell>
          <cell r="S27" t="str">
            <v>Los Angeles to Southampton</v>
          </cell>
          <cell r="T27" t="str">
            <v>WINTER</v>
          </cell>
          <cell r="U27" t="str">
            <v>V406B</v>
          </cell>
          <cell r="V27" t="str">
            <v>Not Required</v>
          </cell>
          <cell r="W27" t="str">
            <v>World</v>
          </cell>
          <cell r="X27" t="str">
            <v>World</v>
          </cell>
          <cell r="Y27" t="str">
            <v>Not Required</v>
          </cell>
          <cell r="Z27" t="str">
            <v>Not Required</v>
          </cell>
          <cell r="AA27" t="str">
            <v>World</v>
          </cell>
          <cell r="AB27">
            <v>0</v>
          </cell>
          <cell r="AC27">
            <v>0</v>
          </cell>
          <cell r="AD27" t="str">
            <v>Logical</v>
          </cell>
          <cell r="AE27" t="str">
            <v>V705 LAX1</v>
          </cell>
          <cell r="AF27" t="str">
            <v>V708 SOU1</v>
          </cell>
          <cell r="AG27" t="str">
            <v>W</v>
          </cell>
          <cell r="AI27">
            <v>0</v>
          </cell>
          <cell r="AJ27" t="str">
            <v>2 to 17 Years 364 days (Polar Faretable : 17 Child)</v>
          </cell>
          <cell r="AK27" t="str">
            <v>12 Months to 1 Year 364 days (Polar Faretable : 1 Infant)</v>
          </cell>
          <cell r="AL27" t="str">
            <v>C</v>
          </cell>
          <cell r="AM27"/>
          <cell r="AN27" t="str">
            <v>n/a</v>
          </cell>
          <cell r="AO27" t="str">
            <v>Wednesday 16 October 2024 1pm GMT</v>
          </cell>
          <cell r="AP27" t="str">
            <v>Thursday 17 October 2024 1pm GMT</v>
          </cell>
          <cell r="AQ27" t="str">
            <v>Y</v>
          </cell>
          <cell r="AR27" t="str">
            <v>Y</v>
          </cell>
          <cell r="AS27" t="str">
            <v>Y</v>
          </cell>
          <cell r="AT27" t="str">
            <v>Y</v>
          </cell>
          <cell r="AU27" t="str">
            <v>Y</v>
          </cell>
          <cell r="AV27" t="str">
            <v>Y</v>
          </cell>
          <cell r="AW27" t="str">
            <v>Y</v>
          </cell>
          <cell r="AX27" t="str">
            <v>Y</v>
          </cell>
          <cell r="AY27" t="str">
            <v>Y</v>
          </cell>
          <cell r="AZ27" t="str">
            <v>Y</v>
          </cell>
          <cell r="BB27" t="str">
            <v>Y</v>
          </cell>
          <cell r="BD27" t="str">
            <v>Y</v>
          </cell>
          <cell r="BF27" t="str">
            <v>Unbundled</v>
          </cell>
          <cell r="BG27">
            <v>46422</v>
          </cell>
          <cell r="BH27">
            <v>46507</v>
          </cell>
          <cell r="BI27">
            <v>84</v>
          </cell>
          <cell r="BJ27" t="str">
            <v>Pre Cruise: Forced Overnight / Post Cruise: None</v>
          </cell>
          <cell r="BK27"/>
          <cell r="BL27" t="str">
            <v>Unbundled</v>
          </cell>
          <cell r="BM27">
            <v>46422</v>
          </cell>
          <cell r="BN27">
            <v>46507</v>
          </cell>
          <cell r="BO27">
            <v>84</v>
          </cell>
          <cell r="BP27" t="str">
            <v>Pre Cruise: Forced Overnight / Post Cruise: Transfer</v>
          </cell>
          <cell r="BR27"/>
          <cell r="BT27"/>
          <cell r="BU27"/>
          <cell r="BV27"/>
          <cell r="BX27"/>
          <cell r="CA27" t="str">
            <v>Pre Cruise: Forced Overnight</v>
          </cell>
          <cell r="CB27" t="str">
            <v>Post Cruise: None</v>
          </cell>
          <cell r="CC27"/>
          <cell r="CD27" t="str">
            <v>Pre Cruise: Forced Overnight</v>
          </cell>
          <cell r="CE27" t="str">
            <v>Post Cruise: Transfer</v>
          </cell>
          <cell r="CG27">
            <v>46422</v>
          </cell>
          <cell r="CH27">
            <v>46507</v>
          </cell>
          <cell r="CI27">
            <v>85</v>
          </cell>
          <cell r="CJ27"/>
          <cell r="CK27">
            <v>46422</v>
          </cell>
          <cell r="CL27">
            <v>46507</v>
          </cell>
          <cell r="CM27">
            <v>85</v>
          </cell>
        </row>
        <row r="28">
          <cell r="F28" t="str">
            <v>V706</v>
          </cell>
          <cell r="G28" t="str">
            <v>SYD1</v>
          </cell>
          <cell r="H28" t="str">
            <v>HKG2</v>
          </cell>
          <cell r="I28" t="str">
            <v>SYD1 - HKG2</v>
          </cell>
          <cell r="J28">
            <v>46442</v>
          </cell>
          <cell r="K28">
            <v>46442</v>
          </cell>
          <cell r="L28">
            <v>46461</v>
          </cell>
          <cell r="M28">
            <v>46461</v>
          </cell>
          <cell r="N28">
            <v>19</v>
          </cell>
          <cell r="O28" t="str">
            <v>WW</v>
          </cell>
          <cell r="P28" t="str">
            <v>World</v>
          </cell>
          <cell r="Q28" t="str">
            <v>WVW</v>
          </cell>
          <cell r="R28" t="str">
            <v>OGW209</v>
          </cell>
          <cell r="S28" t="str">
            <v>Sydney to Hong Kong</v>
          </cell>
          <cell r="T28" t="str">
            <v>WINTER</v>
          </cell>
          <cell r="U28" t="str">
            <v>V407</v>
          </cell>
          <cell r="V28" t="str">
            <v>Not Required</v>
          </cell>
          <cell r="W28" t="str">
            <v>World</v>
          </cell>
          <cell r="X28" t="str">
            <v>World</v>
          </cell>
          <cell r="Y28" t="str">
            <v>Not Required</v>
          </cell>
          <cell r="Z28" t="str">
            <v>Not Required</v>
          </cell>
          <cell r="AA28" t="str">
            <v>World</v>
          </cell>
          <cell r="AB28">
            <v>2060</v>
          </cell>
          <cell r="AC28">
            <v>39140</v>
          </cell>
          <cell r="AD28" t="str">
            <v>Physical</v>
          </cell>
          <cell r="AE28" t="str">
            <v/>
          </cell>
          <cell r="AF28" t="str">
            <v/>
          </cell>
          <cell r="AG28" t="str">
            <v>N/A</v>
          </cell>
          <cell r="AI28">
            <v>0</v>
          </cell>
          <cell r="AJ28" t="str">
            <v>2 to 17 Years 364 days (Polar Faretable : 17 Child)</v>
          </cell>
          <cell r="AK28" t="str">
            <v>12 Months to 1 Year 364 days (Polar Faretable : 1 Infant)</v>
          </cell>
          <cell r="AL28" t="str">
            <v>I</v>
          </cell>
          <cell r="AM28"/>
          <cell r="AN28" t="str">
            <v>n/a</v>
          </cell>
          <cell r="AO28" t="str">
            <v>Wednesday 16 October 2024 1pm GMT</v>
          </cell>
          <cell r="AP28" t="str">
            <v>Thursday 17 October 2024 1pm GMT</v>
          </cell>
          <cell r="AQ28" t="str">
            <v>Y</v>
          </cell>
          <cell r="AR28" t="str">
            <v>Y</v>
          </cell>
          <cell r="AS28" t="str">
            <v>Y</v>
          </cell>
          <cell r="AT28" t="str">
            <v>Y</v>
          </cell>
          <cell r="AU28" t="str">
            <v>Y</v>
          </cell>
          <cell r="AV28" t="str">
            <v>Y</v>
          </cell>
          <cell r="AW28" t="str">
            <v>Y</v>
          </cell>
          <cell r="AX28" t="str">
            <v>Y</v>
          </cell>
          <cell r="AY28" t="str">
            <v>Y</v>
          </cell>
          <cell r="AZ28" t="str">
            <v>Y</v>
          </cell>
          <cell r="BB28" t="str">
            <v>Y</v>
          </cell>
          <cell r="BD28" t="str">
            <v>Y</v>
          </cell>
          <cell r="BF28" t="str">
            <v>Unbundled</v>
          </cell>
          <cell r="BG28">
            <v>46440</v>
          </cell>
          <cell r="BH28">
            <v>46462</v>
          </cell>
          <cell r="BI28">
            <v>22</v>
          </cell>
          <cell r="BJ28" t="str">
            <v>Pre Cruise: Hospitality / Post Cruise: Hospitality</v>
          </cell>
          <cell r="BK28"/>
          <cell r="BL28" t="str">
            <v>Unbundled</v>
          </cell>
          <cell r="BM28">
            <v>46440</v>
          </cell>
          <cell r="BN28">
            <v>46462</v>
          </cell>
          <cell r="BO28">
            <v>22</v>
          </cell>
          <cell r="BP28" t="str">
            <v>Pre Cruise: Hospitality / Post Cruise: Hospitality</v>
          </cell>
          <cell r="BR28"/>
          <cell r="BT28"/>
          <cell r="BU28"/>
          <cell r="BV28"/>
          <cell r="BX28"/>
          <cell r="CA28" t="str">
            <v>Pre Cruise: Hospitality</v>
          </cell>
          <cell r="CB28" t="str">
            <v>Post Cruise: Hospitality</v>
          </cell>
          <cell r="CC28"/>
          <cell r="CD28" t="str">
            <v>Pre Cruise: Hospitality</v>
          </cell>
          <cell r="CE28" t="str">
            <v>Post Cruise: Hospitality</v>
          </cell>
          <cell r="CG28">
            <v>46440</v>
          </cell>
          <cell r="CH28">
            <v>46462</v>
          </cell>
          <cell r="CI28">
            <v>22</v>
          </cell>
          <cell r="CJ28"/>
          <cell r="CK28">
            <v>46440</v>
          </cell>
          <cell r="CL28">
            <v>46462</v>
          </cell>
          <cell r="CM28">
            <v>22</v>
          </cell>
        </row>
        <row r="29">
          <cell r="F29" t="str">
            <v>V706A</v>
          </cell>
          <cell r="G29" t="str">
            <v>SYD1</v>
          </cell>
          <cell r="H29" t="str">
            <v>SIN2</v>
          </cell>
          <cell r="I29" t="str">
            <v>SYD1 - SIN2</v>
          </cell>
          <cell r="J29">
            <v>46442</v>
          </cell>
          <cell r="K29">
            <v>46442</v>
          </cell>
          <cell r="L29">
            <v>46468</v>
          </cell>
          <cell r="M29">
            <v>46468</v>
          </cell>
          <cell r="N29">
            <v>26</v>
          </cell>
          <cell r="O29" t="str">
            <v>OV</v>
          </cell>
          <cell r="P29" t="str">
            <v>Asia / Orient (Australia)</v>
          </cell>
          <cell r="Q29" t="str">
            <v>OVW</v>
          </cell>
          <cell r="R29" t="str">
            <v>OGW208</v>
          </cell>
          <cell r="S29" t="str">
            <v>Sydney to Singapore</v>
          </cell>
          <cell r="T29" t="str">
            <v>WINTER</v>
          </cell>
          <cell r="U29" t="str">
            <v>V407A</v>
          </cell>
          <cell r="V29" t="str">
            <v>Not Required</v>
          </cell>
          <cell r="W29" t="str">
            <v>World</v>
          </cell>
          <cell r="X29" t="str">
            <v>World</v>
          </cell>
          <cell r="Y29" t="str">
            <v>Not Required</v>
          </cell>
          <cell r="Z29" t="str">
            <v>Not Required</v>
          </cell>
          <cell r="AA29" t="str">
            <v>World</v>
          </cell>
          <cell r="AB29">
            <v>0</v>
          </cell>
          <cell r="AC29">
            <v>0</v>
          </cell>
          <cell r="AD29" t="str">
            <v>Logical</v>
          </cell>
          <cell r="AE29" t="str">
            <v>V706 SYD1</v>
          </cell>
          <cell r="AF29" t="str">
            <v>V707 SIN2</v>
          </cell>
          <cell r="AG29" t="str">
            <v>N/A</v>
          </cell>
          <cell r="AI29">
            <v>0</v>
          </cell>
          <cell r="AJ29" t="str">
            <v>2 to 17 Years 364 days (Polar Faretable : 17 Child)</v>
          </cell>
          <cell r="AK29" t="str">
            <v>12 Months to 1 Year 364 days (Polar Faretable : 1 Infant)</v>
          </cell>
          <cell r="AL29" t="str">
            <v>I</v>
          </cell>
          <cell r="AM29"/>
          <cell r="AN29" t="str">
            <v>n/a</v>
          </cell>
          <cell r="AO29" t="str">
            <v>Wednesday 16 October 2024 1pm GMT</v>
          </cell>
          <cell r="AP29" t="str">
            <v>Thursday 17 October 2024 1pm GMT</v>
          </cell>
          <cell r="AQ29" t="str">
            <v>Y</v>
          </cell>
          <cell r="AR29" t="str">
            <v>Y</v>
          </cell>
          <cell r="AS29" t="str">
            <v>Y</v>
          </cell>
          <cell r="AT29" t="str">
            <v>Y</v>
          </cell>
          <cell r="AU29" t="str">
            <v>Y</v>
          </cell>
          <cell r="AV29" t="str">
            <v>Y</v>
          </cell>
          <cell r="AW29" t="str">
            <v>Y</v>
          </cell>
          <cell r="AX29" t="str">
            <v>Y</v>
          </cell>
          <cell r="AY29" t="str">
            <v>Y</v>
          </cell>
          <cell r="AZ29" t="str">
            <v>Y</v>
          </cell>
          <cell r="BB29" t="str">
            <v>Y</v>
          </cell>
          <cell r="BD29" t="str">
            <v>Y</v>
          </cell>
          <cell r="BF29" t="str">
            <v>Unbundled</v>
          </cell>
          <cell r="BG29">
            <v>46440</v>
          </cell>
          <cell r="BH29">
            <v>46469</v>
          </cell>
          <cell r="BI29">
            <v>29</v>
          </cell>
          <cell r="BJ29" t="str">
            <v>Pre Cruise: Hospitality / Post Cruise: Hospitality</v>
          </cell>
          <cell r="BK29"/>
          <cell r="BL29" t="str">
            <v>Unbundled</v>
          </cell>
          <cell r="BM29">
            <v>46440</v>
          </cell>
          <cell r="BN29">
            <v>46469</v>
          </cell>
          <cell r="BO29">
            <v>29</v>
          </cell>
          <cell r="BP29" t="str">
            <v>Pre Cruise: Hospitality / Post Cruise: Hospitality</v>
          </cell>
          <cell r="BR29"/>
          <cell r="BT29"/>
          <cell r="BU29"/>
          <cell r="BV29"/>
          <cell r="BX29"/>
          <cell r="CA29" t="str">
            <v>Pre Cruise: Hospitality</v>
          </cell>
          <cell r="CB29" t="str">
            <v>Post Cruise: Hospitality</v>
          </cell>
          <cell r="CC29"/>
          <cell r="CD29" t="str">
            <v>Pre Cruise: Hospitality</v>
          </cell>
          <cell r="CE29" t="str">
            <v>Post Cruise: Hospitality</v>
          </cell>
          <cell r="CG29">
            <v>46440</v>
          </cell>
          <cell r="CH29">
            <v>46469</v>
          </cell>
          <cell r="CI29">
            <v>29</v>
          </cell>
          <cell r="CJ29"/>
          <cell r="CK29">
            <v>46440</v>
          </cell>
          <cell r="CL29">
            <v>46469</v>
          </cell>
          <cell r="CM29">
            <v>29</v>
          </cell>
        </row>
        <row r="30">
          <cell r="F30" t="str">
            <v>V706B</v>
          </cell>
          <cell r="G30" t="str">
            <v>SYD1</v>
          </cell>
          <cell r="H30" t="str">
            <v>CPT2</v>
          </cell>
          <cell r="I30" t="str">
            <v>SYD1 - CPT2</v>
          </cell>
          <cell r="J30">
            <v>46442</v>
          </cell>
          <cell r="K30">
            <v>46442</v>
          </cell>
          <cell r="L30">
            <v>46487</v>
          </cell>
          <cell r="M30">
            <v>46487</v>
          </cell>
          <cell r="N30">
            <v>45</v>
          </cell>
          <cell r="O30" t="str">
            <v>WO</v>
          </cell>
          <cell r="P30" t="str">
            <v>World</v>
          </cell>
          <cell r="Q30" t="str">
            <v>WOW</v>
          </cell>
          <cell r="R30" t="str">
            <v>WOW188</v>
          </cell>
          <cell r="S30" t="str">
            <v>Sydney to Cape Town</v>
          </cell>
          <cell r="T30" t="str">
            <v>WINTER</v>
          </cell>
          <cell r="U30" t="str">
            <v>V407B</v>
          </cell>
          <cell r="V30" t="str">
            <v>Not Required</v>
          </cell>
          <cell r="W30" t="str">
            <v>World</v>
          </cell>
          <cell r="X30" t="str">
            <v>World</v>
          </cell>
          <cell r="Y30" t="str">
            <v>Not Required</v>
          </cell>
          <cell r="Z30" t="str">
            <v>Not Required</v>
          </cell>
          <cell r="AA30" t="str">
            <v>World</v>
          </cell>
          <cell r="AB30">
            <v>0</v>
          </cell>
          <cell r="AC30">
            <v>0</v>
          </cell>
          <cell r="AD30" t="str">
            <v>Logical</v>
          </cell>
          <cell r="AE30" t="str">
            <v>V706 SYD1</v>
          </cell>
          <cell r="AF30" t="str">
            <v>V707 CPT2</v>
          </cell>
          <cell r="AG30" t="str">
            <v>N/A</v>
          </cell>
          <cell r="AI30">
            <v>0</v>
          </cell>
          <cell r="AJ30" t="str">
            <v>2 to 17 Years 364 days (Polar Faretable : 17 Child)</v>
          </cell>
          <cell r="AK30" t="str">
            <v>12 Months to 1 Year 364 days (Polar Faretable : 1 Infant)</v>
          </cell>
          <cell r="AL30" t="str">
            <v>I</v>
          </cell>
          <cell r="AM30"/>
          <cell r="AN30" t="str">
            <v>n/a</v>
          </cell>
          <cell r="AO30" t="str">
            <v>Wednesday 16 October 2024 1pm GMT</v>
          </cell>
          <cell r="AP30" t="str">
            <v>Thursday 17 October 2024 1pm GMT</v>
          </cell>
          <cell r="AQ30" t="str">
            <v>Y</v>
          </cell>
          <cell r="AR30" t="str">
            <v>N</v>
          </cell>
          <cell r="AS30" t="str">
            <v>N</v>
          </cell>
          <cell r="AT30" t="str">
            <v>N</v>
          </cell>
          <cell r="AU30" t="str">
            <v>N</v>
          </cell>
          <cell r="AV30" t="str">
            <v>N</v>
          </cell>
          <cell r="AW30" t="str">
            <v>N</v>
          </cell>
          <cell r="AX30" t="str">
            <v>N</v>
          </cell>
          <cell r="AY30" t="str">
            <v>N</v>
          </cell>
          <cell r="AZ30" t="str">
            <v>N</v>
          </cell>
          <cell r="BB30" t="str">
            <v/>
          </cell>
          <cell r="BD30" t="str">
            <v>Y</v>
          </cell>
          <cell r="BF30" t="str">
            <v>Unbundled</v>
          </cell>
          <cell r="BG30">
            <v>46440</v>
          </cell>
          <cell r="BH30">
            <v>46488</v>
          </cell>
          <cell r="BI30">
            <v>48</v>
          </cell>
          <cell r="BJ30" t="str">
            <v>Pre Cruise: Hospitality / Post Cruise: Transfer</v>
          </cell>
          <cell r="BK30"/>
          <cell r="BL30" t="str">
            <v>Unbundled</v>
          </cell>
          <cell r="BM30">
            <v>46440</v>
          </cell>
          <cell r="BN30">
            <v>46488</v>
          </cell>
          <cell r="BO30">
            <v>48</v>
          </cell>
          <cell r="BP30" t="str">
            <v>Pre Cruise: Hospitality / Post Cruise: Transfer</v>
          </cell>
          <cell r="BR30"/>
          <cell r="BT30"/>
          <cell r="BU30"/>
          <cell r="BV30"/>
          <cell r="BX30"/>
          <cell r="CA30" t="str">
            <v>Pre Cruise: Hospitality</v>
          </cell>
          <cell r="CB30" t="str">
            <v>Post Cruise: Transfer</v>
          </cell>
          <cell r="CC30"/>
          <cell r="CD30" t="str">
            <v>Pre Cruise: Hospitality</v>
          </cell>
          <cell r="CE30" t="str">
            <v>Post Cruise: Transfer</v>
          </cell>
          <cell r="CG30">
            <v>46440</v>
          </cell>
          <cell r="CH30">
            <v>46488</v>
          </cell>
          <cell r="CI30">
            <v>48</v>
          </cell>
          <cell r="CJ30"/>
          <cell r="CK30">
            <v>46440</v>
          </cell>
          <cell r="CL30">
            <v>46488</v>
          </cell>
          <cell r="CM30">
            <v>48</v>
          </cell>
        </row>
        <row r="31">
          <cell r="F31" t="str">
            <v>V706C</v>
          </cell>
          <cell r="G31" t="str">
            <v>SYD1</v>
          </cell>
          <cell r="H31" t="str">
            <v>SOU1</v>
          </cell>
          <cell r="I31" t="str">
            <v>SYD1 - SOU1</v>
          </cell>
          <cell r="J31">
            <v>46442</v>
          </cell>
          <cell r="K31">
            <v>46442</v>
          </cell>
          <cell r="L31">
            <v>46507</v>
          </cell>
          <cell r="M31">
            <v>46507</v>
          </cell>
          <cell r="N31">
            <v>65</v>
          </cell>
          <cell r="O31" t="str">
            <v>WV</v>
          </cell>
          <cell r="P31" t="str">
            <v>World</v>
          </cell>
          <cell r="Q31" t="str">
            <v>WVW</v>
          </cell>
          <cell r="R31" t="str">
            <v>WWW189</v>
          </cell>
          <cell r="S31" t="str">
            <v>Sydney to Southampton</v>
          </cell>
          <cell r="T31" t="str">
            <v>WINTER</v>
          </cell>
          <cell r="U31" t="str">
            <v>V407C</v>
          </cell>
          <cell r="V31" t="str">
            <v>Not Required</v>
          </cell>
          <cell r="W31" t="str">
            <v>World</v>
          </cell>
          <cell r="X31" t="str">
            <v>World</v>
          </cell>
          <cell r="Y31" t="str">
            <v>Not Required</v>
          </cell>
          <cell r="Z31" t="str">
            <v>Not Required</v>
          </cell>
          <cell r="AA31" t="str">
            <v>World</v>
          </cell>
          <cell r="AB31">
            <v>0</v>
          </cell>
          <cell r="AC31">
            <v>0</v>
          </cell>
          <cell r="AD31" t="str">
            <v>Logical</v>
          </cell>
          <cell r="AE31" t="str">
            <v>V706 SYD1</v>
          </cell>
          <cell r="AF31" t="str">
            <v>V708 SOU1</v>
          </cell>
          <cell r="AG31" t="str">
            <v>N/A</v>
          </cell>
          <cell r="AI31">
            <v>0</v>
          </cell>
          <cell r="AJ31" t="str">
            <v>2 to 17 Years 364 days (Polar Faretable : 17 Child)</v>
          </cell>
          <cell r="AK31" t="str">
            <v>12 Months to 1 Year 364 days (Polar Faretable : 1 Infant)</v>
          </cell>
          <cell r="AL31" t="str">
            <v>I</v>
          </cell>
          <cell r="AM31"/>
          <cell r="AN31" t="str">
            <v>n/a</v>
          </cell>
          <cell r="AO31" t="str">
            <v>Wednesday 16 October 2024 1pm GMT</v>
          </cell>
          <cell r="AP31" t="str">
            <v>Thursday 17 October 2024 1pm GMT</v>
          </cell>
          <cell r="AQ31" t="str">
            <v>Y</v>
          </cell>
          <cell r="AR31" t="str">
            <v>Y</v>
          </cell>
          <cell r="AS31" t="str">
            <v>Y</v>
          </cell>
          <cell r="AT31" t="str">
            <v>Y</v>
          </cell>
          <cell r="AU31" t="str">
            <v>Y</v>
          </cell>
          <cell r="AV31" t="str">
            <v>Y</v>
          </cell>
          <cell r="AW31" t="str">
            <v>Y</v>
          </cell>
          <cell r="AX31" t="str">
            <v>Y</v>
          </cell>
          <cell r="AY31" t="str">
            <v>Y</v>
          </cell>
          <cell r="AZ31" t="str">
            <v>Y</v>
          </cell>
          <cell r="BB31" t="str">
            <v>Y</v>
          </cell>
          <cell r="BD31" t="str">
            <v>Y</v>
          </cell>
          <cell r="BF31" t="str">
            <v>Unbundled</v>
          </cell>
          <cell r="BG31">
            <v>46440</v>
          </cell>
          <cell r="BH31">
            <v>46507</v>
          </cell>
          <cell r="BI31">
            <v>67</v>
          </cell>
          <cell r="BJ31" t="str">
            <v>Pre Cruise: Hospitality / Post Cruise: None</v>
          </cell>
          <cell r="BK31"/>
          <cell r="BL31" t="str">
            <v>Unbundled</v>
          </cell>
          <cell r="BM31">
            <v>46440</v>
          </cell>
          <cell r="BN31">
            <v>46507</v>
          </cell>
          <cell r="BO31">
            <v>67</v>
          </cell>
          <cell r="BP31" t="str">
            <v>Pre Cruise: Hospitality / Post Cruise: Transfer</v>
          </cell>
          <cell r="BR31"/>
          <cell r="BT31"/>
          <cell r="BU31"/>
          <cell r="BV31"/>
          <cell r="BX31"/>
          <cell r="CA31" t="str">
            <v>Pre Cruise: Hospitality</v>
          </cell>
          <cell r="CB31" t="str">
            <v>Post Cruise: None</v>
          </cell>
          <cell r="CC31"/>
          <cell r="CD31" t="str">
            <v>Pre Cruise: Hospitality</v>
          </cell>
          <cell r="CE31" t="str">
            <v>Post Cruise: Transfer</v>
          </cell>
          <cell r="CG31">
            <v>46440</v>
          </cell>
          <cell r="CH31">
            <v>46507</v>
          </cell>
          <cell r="CI31">
            <v>67</v>
          </cell>
          <cell r="CJ31"/>
          <cell r="CK31">
            <v>46440</v>
          </cell>
          <cell r="CL31">
            <v>46507</v>
          </cell>
          <cell r="CM31">
            <v>67</v>
          </cell>
        </row>
        <row r="32">
          <cell r="F32" t="str">
            <v>V706D</v>
          </cell>
          <cell r="G32" t="str">
            <v>SYD1</v>
          </cell>
          <cell r="H32" t="str">
            <v>HAM1</v>
          </cell>
          <cell r="I32" t="str">
            <v>SYD1 - HAM1</v>
          </cell>
          <cell r="J32">
            <v>46442</v>
          </cell>
          <cell r="K32">
            <v>46442</v>
          </cell>
          <cell r="L32">
            <v>46509</v>
          </cell>
          <cell r="M32">
            <v>46509</v>
          </cell>
          <cell r="N32">
            <v>67</v>
          </cell>
          <cell r="O32" t="str">
            <v>WV</v>
          </cell>
          <cell r="P32" t="str">
            <v>World</v>
          </cell>
          <cell r="Q32" t="str">
            <v>WVW</v>
          </cell>
          <cell r="R32" t="str">
            <v>TEW469</v>
          </cell>
          <cell r="S32" t="str">
            <v>Sydney to Hamburg</v>
          </cell>
          <cell r="T32" t="str">
            <v>WINTER</v>
          </cell>
          <cell r="U32" t="str">
            <v>V407C</v>
          </cell>
          <cell r="V32" t="str">
            <v>Not Required</v>
          </cell>
          <cell r="W32" t="str">
            <v>World</v>
          </cell>
          <cell r="X32" t="str">
            <v>World</v>
          </cell>
          <cell r="Y32" t="str">
            <v>Not Required</v>
          </cell>
          <cell r="Z32" t="str">
            <v>Not Required</v>
          </cell>
          <cell r="AA32" t="str">
            <v>World</v>
          </cell>
          <cell r="AB32">
            <v>0</v>
          </cell>
          <cell r="AC32">
            <v>0</v>
          </cell>
          <cell r="AD32" t="str">
            <v>Logical</v>
          </cell>
          <cell r="AE32" t="str">
            <v>V706 SYD1</v>
          </cell>
          <cell r="AF32" t="str">
            <v>V709 HAM1</v>
          </cell>
          <cell r="AG32" t="str">
            <v>N/A</v>
          </cell>
          <cell r="AI32">
            <v>0</v>
          </cell>
          <cell r="AJ32" t="str">
            <v>2 to 17 Years 364 days (Polar Faretable : 17 Child)</v>
          </cell>
          <cell r="AK32" t="str">
            <v>12 Months to 1 Year 364 days (Polar Faretable : 1 Infant)</v>
          </cell>
          <cell r="AL32" t="str">
            <v>I</v>
          </cell>
          <cell r="AM32"/>
          <cell r="AN32" t="str">
            <v>n/a</v>
          </cell>
          <cell r="AO32" t="str">
            <v>Wednesday 16 October 2024 1pm GMT</v>
          </cell>
          <cell r="AP32" t="str">
            <v>Thursday 17 October 2024 1pm GMT</v>
          </cell>
          <cell r="AQ32" t="str">
            <v>Y</v>
          </cell>
          <cell r="AR32" t="str">
            <v>Y</v>
          </cell>
          <cell r="AS32" t="str">
            <v>Y</v>
          </cell>
          <cell r="AT32" t="str">
            <v>Y</v>
          </cell>
          <cell r="AU32" t="str">
            <v>Y</v>
          </cell>
          <cell r="AV32" t="str">
            <v>Y</v>
          </cell>
          <cell r="AW32" t="str">
            <v>Y</v>
          </cell>
          <cell r="AX32" t="str">
            <v>Y</v>
          </cell>
          <cell r="AY32" t="str">
            <v>Y</v>
          </cell>
          <cell r="AZ32" t="str">
            <v>Y</v>
          </cell>
          <cell r="BB32" t="str">
            <v>Y</v>
          </cell>
          <cell r="BD32" t="str">
            <v>Y</v>
          </cell>
          <cell r="BF32" t="str">
            <v>Unbundled</v>
          </cell>
          <cell r="BG32">
            <v>46440</v>
          </cell>
          <cell r="BH32">
            <v>46509</v>
          </cell>
          <cell r="BI32">
            <v>69</v>
          </cell>
          <cell r="BJ32" t="str">
            <v>Pre Cruise: Hospitality / Post Cruise: Transfer</v>
          </cell>
          <cell r="BK32"/>
          <cell r="BL32" t="str">
            <v>Unbundled</v>
          </cell>
          <cell r="BM32">
            <v>46440</v>
          </cell>
          <cell r="BN32">
            <v>46509</v>
          </cell>
          <cell r="BO32">
            <v>69</v>
          </cell>
          <cell r="BP32" t="str">
            <v>Pre Cruise: Hospitality / Post Cruise: None</v>
          </cell>
          <cell r="BR32"/>
          <cell r="BT32"/>
          <cell r="BU32"/>
          <cell r="BV32"/>
          <cell r="BX32"/>
          <cell r="CA32" t="str">
            <v>Pre Cruise: Hospitality</v>
          </cell>
          <cell r="CB32" t="str">
            <v>Post Cruise: Transfer</v>
          </cell>
          <cell r="CC32"/>
          <cell r="CD32" t="str">
            <v>Pre Cruise: Hospitality</v>
          </cell>
          <cell r="CE32" t="str">
            <v>Post Cruise: None</v>
          </cell>
          <cell r="CG32">
            <v>46440</v>
          </cell>
          <cell r="CH32">
            <v>46509</v>
          </cell>
          <cell r="CI32">
            <v>69</v>
          </cell>
          <cell r="CJ32"/>
          <cell r="CK32">
            <v>46440</v>
          </cell>
          <cell r="CL32">
            <v>46509</v>
          </cell>
          <cell r="CM32">
            <v>69</v>
          </cell>
        </row>
        <row r="33">
          <cell r="F33" t="str">
            <v>V707</v>
          </cell>
          <cell r="G33" t="str">
            <v>HKG1</v>
          </cell>
          <cell r="H33" t="str">
            <v>CPT2</v>
          </cell>
          <cell r="I33" t="str">
            <v>HKG1 - CPT2</v>
          </cell>
          <cell r="J33">
            <v>46461</v>
          </cell>
          <cell r="K33">
            <v>46461</v>
          </cell>
          <cell r="L33">
            <v>46487</v>
          </cell>
          <cell r="M33">
            <v>46487</v>
          </cell>
          <cell r="N33">
            <v>26</v>
          </cell>
          <cell r="O33" t="str">
            <v>WW</v>
          </cell>
          <cell r="P33" t="str">
            <v>World</v>
          </cell>
          <cell r="Q33" t="str">
            <v>WVW</v>
          </cell>
          <cell r="R33" t="str">
            <v>OIW218</v>
          </cell>
          <cell r="S33" t="str">
            <v>Hong Kong to Cape Town</v>
          </cell>
          <cell r="T33" t="str">
            <v>WINTER</v>
          </cell>
          <cell r="U33" t="str">
            <v>V407</v>
          </cell>
          <cell r="V33" t="str">
            <v>Not Required</v>
          </cell>
          <cell r="W33" t="str">
            <v>World</v>
          </cell>
          <cell r="X33" t="str">
            <v>World</v>
          </cell>
          <cell r="Y33" t="str">
            <v>Not Required</v>
          </cell>
          <cell r="Z33" t="str">
            <v>Not Required</v>
          </cell>
          <cell r="AA33" t="str">
            <v>World</v>
          </cell>
          <cell r="AB33">
            <v>2060</v>
          </cell>
          <cell r="AC33">
            <v>53560</v>
          </cell>
          <cell r="AD33" t="str">
            <v>Physical</v>
          </cell>
          <cell r="AE33" t="str">
            <v/>
          </cell>
          <cell r="AF33" t="str">
            <v/>
          </cell>
          <cell r="AG33" t="str">
            <v>N/A</v>
          </cell>
          <cell r="AI33">
            <v>0</v>
          </cell>
          <cell r="AJ33" t="str">
            <v>2 to 17 Years 364 days (Polar Faretable : 17 Child)</v>
          </cell>
          <cell r="AK33" t="str">
            <v>12 Months to 1 Year 364 days (Polar Faretable : 1 Infant)</v>
          </cell>
          <cell r="AL33" t="str">
            <v>I</v>
          </cell>
          <cell r="AM33"/>
          <cell r="AN33" t="str">
            <v>n/a</v>
          </cell>
          <cell r="AO33" t="str">
            <v>Wednesday 16 October 2024 1pm GMT</v>
          </cell>
          <cell r="AP33" t="str">
            <v>Thursday 17 October 2024 1pm GMT</v>
          </cell>
          <cell r="AQ33" t="str">
            <v>Y</v>
          </cell>
          <cell r="AR33" t="str">
            <v>N</v>
          </cell>
          <cell r="AS33" t="str">
            <v>N</v>
          </cell>
          <cell r="AT33" t="str">
            <v>N</v>
          </cell>
          <cell r="AU33" t="str">
            <v>N</v>
          </cell>
          <cell r="AV33" t="str">
            <v>N</v>
          </cell>
          <cell r="AW33" t="str">
            <v>N</v>
          </cell>
          <cell r="AX33" t="str">
            <v>N</v>
          </cell>
          <cell r="AY33" t="str">
            <v>N</v>
          </cell>
          <cell r="AZ33" t="str">
            <v>N</v>
          </cell>
          <cell r="BB33" t="str">
            <v/>
          </cell>
          <cell r="BD33" t="str">
            <v>Y</v>
          </cell>
          <cell r="BF33" t="str">
            <v>Unbundled</v>
          </cell>
          <cell r="BG33">
            <v>46460</v>
          </cell>
          <cell r="BH33">
            <v>46488</v>
          </cell>
          <cell r="BI33">
            <v>28</v>
          </cell>
          <cell r="BJ33" t="str">
            <v>Pre Cruise: Transfer / Post Cruise: Transfer</v>
          </cell>
          <cell r="BK33"/>
          <cell r="BL33" t="str">
            <v>Unbundled</v>
          </cell>
          <cell r="BM33">
            <v>46460</v>
          </cell>
          <cell r="BN33">
            <v>46488</v>
          </cell>
          <cell r="BO33">
            <v>28</v>
          </cell>
          <cell r="BP33" t="str">
            <v>Pre Cruise: Transfer / Post Cruise: Transfer</v>
          </cell>
          <cell r="BR33"/>
          <cell r="BT33"/>
          <cell r="BU33"/>
          <cell r="BV33"/>
          <cell r="BX33"/>
          <cell r="CA33" t="str">
            <v>Pre Cruise: Transfer</v>
          </cell>
          <cell r="CB33" t="str">
            <v>Post Cruise: Transfer</v>
          </cell>
          <cell r="CC33"/>
          <cell r="CD33" t="str">
            <v>Pre Cruise: Transfer</v>
          </cell>
          <cell r="CE33" t="str">
            <v>Post Cruise: Transfer</v>
          </cell>
          <cell r="CG33">
            <v>46460</v>
          </cell>
          <cell r="CH33">
            <v>46488</v>
          </cell>
          <cell r="CI33">
            <v>28</v>
          </cell>
          <cell r="CJ33"/>
          <cell r="CK33">
            <v>46460</v>
          </cell>
          <cell r="CL33">
            <v>46488</v>
          </cell>
          <cell r="CM33">
            <v>28</v>
          </cell>
        </row>
        <row r="34">
          <cell r="F34" t="str">
            <v>V707A</v>
          </cell>
          <cell r="G34" t="str">
            <v>HKG1</v>
          </cell>
          <cell r="H34" t="str">
            <v>SIN2</v>
          </cell>
          <cell r="I34" t="str">
            <v>HKG1 - SIN2</v>
          </cell>
          <cell r="J34">
            <v>46461</v>
          </cell>
          <cell r="K34">
            <v>46461</v>
          </cell>
          <cell r="L34">
            <v>46468</v>
          </cell>
          <cell r="M34">
            <v>46468</v>
          </cell>
          <cell r="N34">
            <v>7</v>
          </cell>
          <cell r="O34" t="str">
            <v>OA</v>
          </cell>
          <cell r="P34" t="str">
            <v>Asia / Orient (SE Asia)</v>
          </cell>
          <cell r="Q34" t="str">
            <v>OAW</v>
          </cell>
          <cell r="R34" t="str">
            <v>OAW374</v>
          </cell>
          <cell r="S34" t="str">
            <v>Hong Kong to Singapore</v>
          </cell>
          <cell r="T34" t="str">
            <v>WINTER</v>
          </cell>
          <cell r="U34" t="str">
            <v>V408A</v>
          </cell>
          <cell r="V34" t="str">
            <v>Not Required</v>
          </cell>
          <cell r="W34" t="str">
            <v>World</v>
          </cell>
          <cell r="X34" t="str">
            <v>World</v>
          </cell>
          <cell r="Y34" t="str">
            <v>Not Required</v>
          </cell>
          <cell r="Z34" t="str">
            <v>Not Required</v>
          </cell>
          <cell r="AA34" t="str">
            <v>World</v>
          </cell>
          <cell r="AB34">
            <v>0</v>
          </cell>
          <cell r="AC34">
            <v>0</v>
          </cell>
          <cell r="AD34" t="str">
            <v>Logical</v>
          </cell>
          <cell r="AE34" t="str">
            <v>V707 HKG1</v>
          </cell>
          <cell r="AF34" t="str">
            <v>V707 SIN2</v>
          </cell>
          <cell r="AG34" t="str">
            <v>N/A</v>
          </cell>
          <cell r="AI34">
            <v>0</v>
          </cell>
          <cell r="AJ34" t="str">
            <v>2 to 17 Years 364 days (Polar Faretable : 17 Child)</v>
          </cell>
          <cell r="AK34" t="str">
            <v>12 Months to 1 Year 364 days (Polar Faretable : 1 Infant)</v>
          </cell>
          <cell r="AL34" t="str">
            <v>I</v>
          </cell>
          <cell r="AM34"/>
          <cell r="AN34" t="str">
            <v>n/a</v>
          </cell>
          <cell r="AO34" t="str">
            <v>Wednesday 16 October 2024 1pm GMT</v>
          </cell>
          <cell r="AP34" t="str">
            <v>Thursday 17 October 2024 1pm GMT</v>
          </cell>
          <cell r="AQ34" t="str">
            <v>Y</v>
          </cell>
          <cell r="AR34" t="str">
            <v>Y</v>
          </cell>
          <cell r="AS34" t="str">
            <v>Y</v>
          </cell>
          <cell r="AT34" t="str">
            <v>Y</v>
          </cell>
          <cell r="AU34" t="str">
            <v>Y</v>
          </cell>
          <cell r="AV34" t="str">
            <v>Y</v>
          </cell>
          <cell r="AW34" t="str">
            <v>Y</v>
          </cell>
          <cell r="AX34" t="str">
            <v>Y</v>
          </cell>
          <cell r="AY34" t="str">
            <v>Y</v>
          </cell>
          <cell r="AZ34" t="str">
            <v>Y</v>
          </cell>
          <cell r="BB34" t="str">
            <v>Y</v>
          </cell>
          <cell r="BD34" t="str">
            <v>Y</v>
          </cell>
          <cell r="BF34" t="str">
            <v>Unbundled</v>
          </cell>
          <cell r="BG34">
            <v>46460</v>
          </cell>
          <cell r="BH34">
            <v>46469</v>
          </cell>
          <cell r="BI34">
            <v>9</v>
          </cell>
          <cell r="BJ34" t="str">
            <v>Pre Cruise: Transfer / Post Cruise: Hospitality</v>
          </cell>
          <cell r="BK34"/>
          <cell r="BL34" t="str">
            <v>Unbundled</v>
          </cell>
          <cell r="BM34">
            <v>46460</v>
          </cell>
          <cell r="BN34">
            <v>46469</v>
          </cell>
          <cell r="BO34">
            <v>9</v>
          </cell>
          <cell r="BP34" t="str">
            <v>Pre Cruise: Transfer / Post Cruise: Hospitality</v>
          </cell>
          <cell r="BR34"/>
          <cell r="BT34"/>
          <cell r="BU34"/>
          <cell r="BV34"/>
          <cell r="BX34"/>
          <cell r="CA34" t="str">
            <v>Pre Cruise: Transfer</v>
          </cell>
          <cell r="CB34" t="str">
            <v>Post Cruise: Hospitality</v>
          </cell>
          <cell r="CC34"/>
          <cell r="CD34" t="str">
            <v>Pre Cruise: Transfer</v>
          </cell>
          <cell r="CE34" t="str">
            <v>Post Cruise: Hospitality</v>
          </cell>
          <cell r="CG34">
            <v>46460</v>
          </cell>
          <cell r="CH34">
            <v>46469</v>
          </cell>
          <cell r="CI34">
            <v>9</v>
          </cell>
          <cell r="CJ34"/>
          <cell r="CK34">
            <v>46460</v>
          </cell>
          <cell r="CL34">
            <v>46469</v>
          </cell>
          <cell r="CM34">
            <v>9</v>
          </cell>
        </row>
        <row r="35">
          <cell r="F35" t="str">
            <v>V707B</v>
          </cell>
          <cell r="G35" t="str">
            <v>HKG1</v>
          </cell>
          <cell r="H35" t="str">
            <v>PLO1</v>
          </cell>
          <cell r="I35" t="str">
            <v>HKG1 - PLO1</v>
          </cell>
          <cell r="J35">
            <v>46461</v>
          </cell>
          <cell r="K35">
            <v>46461</v>
          </cell>
          <cell r="L35">
            <v>46476</v>
          </cell>
          <cell r="M35">
            <v>46476</v>
          </cell>
          <cell r="N35">
            <v>15</v>
          </cell>
          <cell r="O35" t="str">
            <v>OA</v>
          </cell>
          <cell r="P35" t="str">
            <v>Asia / Orient (SE Asia)</v>
          </cell>
          <cell r="Q35" t="str">
            <v>OAW</v>
          </cell>
          <cell r="R35" t="str">
            <v>WWW499</v>
          </cell>
          <cell r="S35" t="str">
            <v>Hong Kong to Port Louis</v>
          </cell>
          <cell r="T35" t="str">
            <v>WINTER</v>
          </cell>
          <cell r="U35" t="str">
            <v>V408A</v>
          </cell>
          <cell r="V35" t="str">
            <v>Not Required</v>
          </cell>
          <cell r="W35" t="str">
            <v>World</v>
          </cell>
          <cell r="X35" t="str">
            <v>World</v>
          </cell>
          <cell r="Y35" t="str">
            <v>Not Required</v>
          </cell>
          <cell r="Z35" t="str">
            <v>Not Required</v>
          </cell>
          <cell r="AA35" t="str">
            <v>World</v>
          </cell>
          <cell r="AB35">
            <v>0</v>
          </cell>
          <cell r="AC35">
            <v>0</v>
          </cell>
          <cell r="AD35" t="str">
            <v>Logical</v>
          </cell>
          <cell r="AE35" t="str">
            <v>V707 HKG1</v>
          </cell>
          <cell r="AF35" t="str">
            <v>V707 PLO1</v>
          </cell>
          <cell r="AG35" t="str">
            <v>N/A</v>
          </cell>
          <cell r="AI35">
            <v>0</v>
          </cell>
          <cell r="AJ35" t="str">
            <v>2 to 17 Years 364 days (Polar Faretable : 17 Child)</v>
          </cell>
          <cell r="AK35" t="str">
            <v>12 Months to 1 Year 364 days (Polar Faretable : 1 Infant)</v>
          </cell>
          <cell r="AL35" t="str">
            <v>I</v>
          </cell>
          <cell r="AM35"/>
          <cell r="AN35" t="str">
            <v>n/a</v>
          </cell>
          <cell r="AO35" t="str">
            <v>Wednesday 16 October 2024 1pm GMT</v>
          </cell>
          <cell r="AP35" t="str">
            <v>Thursday 17 October 2024 1pm GMT</v>
          </cell>
          <cell r="AQ35" t="str">
            <v>Y</v>
          </cell>
          <cell r="AR35" t="str">
            <v>N</v>
          </cell>
          <cell r="AS35" t="str">
            <v>N</v>
          </cell>
          <cell r="AT35" t="str">
            <v>N</v>
          </cell>
          <cell r="AU35" t="str">
            <v>N</v>
          </cell>
          <cell r="AV35" t="str">
            <v>N</v>
          </cell>
          <cell r="AW35" t="str">
            <v>N</v>
          </cell>
          <cell r="AX35" t="str">
            <v>N</v>
          </cell>
          <cell r="AY35" t="str">
            <v>N</v>
          </cell>
          <cell r="AZ35" t="str">
            <v>N</v>
          </cell>
          <cell r="BB35" t="str">
            <v/>
          </cell>
          <cell r="BD35" t="str">
            <v>N</v>
          </cell>
          <cell r="BF35" t="str">
            <v>Unbundled</v>
          </cell>
          <cell r="BG35">
            <v>46460</v>
          </cell>
          <cell r="BH35" t="str">
            <v>TBC</v>
          </cell>
          <cell r="BI35" t="str">
            <v>TBC</v>
          </cell>
          <cell r="BJ35" t="str">
            <v>Pre Cruise: Transfer / Post Cruise: None</v>
          </cell>
          <cell r="BK35"/>
          <cell r="BL35" t="str">
            <v>Unbundled</v>
          </cell>
          <cell r="BM35">
            <v>46460</v>
          </cell>
          <cell r="BN35" t="str">
            <v>TBC</v>
          </cell>
          <cell r="BO35" t="str">
            <v>TBC</v>
          </cell>
          <cell r="BP35" t="str">
            <v>Pre Cruise: Transfer / Post Cruise: None</v>
          </cell>
          <cell r="BR35"/>
          <cell r="BT35"/>
          <cell r="BU35"/>
          <cell r="BV35"/>
          <cell r="BX35"/>
          <cell r="CA35" t="str">
            <v>Pre Cruise: Transfer</v>
          </cell>
          <cell r="CB35" t="str">
            <v>Post Cruise: None</v>
          </cell>
          <cell r="CC35"/>
          <cell r="CD35" t="str">
            <v>Pre Cruise: Transfer</v>
          </cell>
          <cell r="CE35" t="str">
            <v>Post Cruise: None</v>
          </cell>
          <cell r="CG35">
            <v>46460</v>
          </cell>
          <cell r="CH35" t="str">
            <v>TBC</v>
          </cell>
          <cell r="CI35" t="str">
            <v>TBC</v>
          </cell>
          <cell r="CJ35"/>
          <cell r="CK35">
            <v>46460</v>
          </cell>
          <cell r="CL35" t="str">
            <v>TBC</v>
          </cell>
          <cell r="CM35" t="str">
            <v>TBC</v>
          </cell>
        </row>
        <row r="36">
          <cell r="F36" t="str">
            <v>V707C</v>
          </cell>
          <cell r="G36" t="str">
            <v>HKG1</v>
          </cell>
          <cell r="H36" t="str">
            <v>SOU1</v>
          </cell>
          <cell r="I36" t="str">
            <v>HKG1 - SOU1</v>
          </cell>
          <cell r="J36">
            <v>46461</v>
          </cell>
          <cell r="K36">
            <v>46461</v>
          </cell>
          <cell r="L36">
            <v>46507</v>
          </cell>
          <cell r="M36">
            <v>46507</v>
          </cell>
          <cell r="N36">
            <v>46</v>
          </cell>
          <cell r="O36" t="str">
            <v>WO</v>
          </cell>
          <cell r="P36" t="str">
            <v>World</v>
          </cell>
          <cell r="Q36" t="str">
            <v>WOW</v>
          </cell>
          <cell r="R36" t="str">
            <v>WOW358</v>
          </cell>
          <cell r="S36" t="str">
            <v>Hong Kong to Southampton</v>
          </cell>
          <cell r="T36" t="str">
            <v>WINTER</v>
          </cell>
          <cell r="U36" t="str">
            <v>V408B</v>
          </cell>
          <cell r="V36" t="str">
            <v>Not Required</v>
          </cell>
          <cell r="W36" t="str">
            <v>World</v>
          </cell>
          <cell r="X36" t="str">
            <v>World</v>
          </cell>
          <cell r="Y36" t="str">
            <v>Not Required</v>
          </cell>
          <cell r="Z36" t="str">
            <v>Not Required</v>
          </cell>
          <cell r="AA36" t="str">
            <v>World</v>
          </cell>
          <cell r="AB36">
            <v>0</v>
          </cell>
          <cell r="AC36">
            <v>0</v>
          </cell>
          <cell r="AD36" t="str">
            <v>Logical</v>
          </cell>
          <cell r="AE36" t="str">
            <v>V707 HKG1</v>
          </cell>
          <cell r="AF36" t="str">
            <v>V708 SOU1</v>
          </cell>
          <cell r="AG36" t="str">
            <v>N/A</v>
          </cell>
          <cell r="AI36">
            <v>0</v>
          </cell>
          <cell r="AJ36" t="str">
            <v>2 to 17 Years 364 days (Polar Faretable : 17 Child)</v>
          </cell>
          <cell r="AK36" t="str">
            <v>12 Months to 1 Year 364 days (Polar Faretable : 1 Infant)</v>
          </cell>
          <cell r="AL36" t="str">
            <v>I</v>
          </cell>
          <cell r="AM36"/>
          <cell r="AN36" t="str">
            <v>n/a</v>
          </cell>
          <cell r="AO36" t="str">
            <v>Wednesday 16 October 2024 1pm GMT</v>
          </cell>
          <cell r="AP36" t="str">
            <v>Thursday 17 October 2024 1pm GMT</v>
          </cell>
          <cell r="AQ36" t="str">
            <v>Y</v>
          </cell>
          <cell r="AR36" t="str">
            <v>Y</v>
          </cell>
          <cell r="AS36" t="str">
            <v>Y</v>
          </cell>
          <cell r="AT36" t="str">
            <v>Y</v>
          </cell>
          <cell r="AU36" t="str">
            <v>Y</v>
          </cell>
          <cell r="AV36" t="str">
            <v>Y</v>
          </cell>
          <cell r="AW36" t="str">
            <v>Y</v>
          </cell>
          <cell r="AX36" t="str">
            <v>Y</v>
          </cell>
          <cell r="AY36" t="str">
            <v>Y</v>
          </cell>
          <cell r="AZ36" t="str">
            <v>Y</v>
          </cell>
          <cell r="BB36" t="str">
            <v>Y</v>
          </cell>
          <cell r="BD36" t="str">
            <v>Y</v>
          </cell>
          <cell r="BF36" t="str">
            <v>Unbundled</v>
          </cell>
          <cell r="BG36">
            <v>46460</v>
          </cell>
          <cell r="BH36">
            <v>46507</v>
          </cell>
          <cell r="BI36">
            <v>47</v>
          </cell>
          <cell r="BJ36" t="str">
            <v>Pre Cruise: Transfer / Post Cruise: None</v>
          </cell>
          <cell r="BK36"/>
          <cell r="BL36" t="str">
            <v>Unbundled</v>
          </cell>
          <cell r="BM36">
            <v>46460</v>
          </cell>
          <cell r="BN36">
            <v>46507</v>
          </cell>
          <cell r="BO36">
            <v>47</v>
          </cell>
          <cell r="BP36" t="str">
            <v>Pre Cruise: Transfer / Post Cruise: Transfer</v>
          </cell>
          <cell r="BR36"/>
          <cell r="BT36"/>
          <cell r="BU36"/>
          <cell r="BV36"/>
          <cell r="BX36"/>
          <cell r="CA36" t="str">
            <v>Pre Cruise: Transfer</v>
          </cell>
          <cell r="CB36" t="str">
            <v>Post Cruise: None</v>
          </cell>
          <cell r="CC36"/>
          <cell r="CD36" t="str">
            <v>Pre Cruise: Transfer</v>
          </cell>
          <cell r="CE36" t="str">
            <v>Post Cruise: Transfer</v>
          </cell>
          <cell r="CG36">
            <v>46460</v>
          </cell>
          <cell r="CH36">
            <v>46507</v>
          </cell>
          <cell r="CI36">
            <v>47</v>
          </cell>
          <cell r="CJ36"/>
          <cell r="CK36">
            <v>46460</v>
          </cell>
          <cell r="CL36">
            <v>46507</v>
          </cell>
          <cell r="CM36">
            <v>47</v>
          </cell>
        </row>
        <row r="37">
          <cell r="F37" t="str">
            <v>V707D</v>
          </cell>
          <cell r="G37" t="str">
            <v>SIN1</v>
          </cell>
          <cell r="H37" t="str">
            <v>PLO1</v>
          </cell>
          <cell r="I37" t="str">
            <v>SIN1 - PLO1</v>
          </cell>
          <cell r="J37">
            <v>46468</v>
          </cell>
          <cell r="K37">
            <v>46468</v>
          </cell>
          <cell r="L37">
            <v>46476</v>
          </cell>
          <cell r="M37">
            <v>46476</v>
          </cell>
          <cell r="N37">
            <v>8</v>
          </cell>
          <cell r="O37" t="str">
            <v>WO</v>
          </cell>
          <cell r="P37" t="str">
            <v>World</v>
          </cell>
          <cell r="Q37" t="str">
            <v>WOW</v>
          </cell>
          <cell r="R37" t="str">
            <v>WWW500</v>
          </cell>
          <cell r="S37" t="str">
            <v>Singapore to Port Louis</v>
          </cell>
          <cell r="T37" t="str">
            <v>WINTER</v>
          </cell>
          <cell r="U37" t="str">
            <v>V408C</v>
          </cell>
          <cell r="V37" t="str">
            <v>Not Required</v>
          </cell>
          <cell r="W37" t="str">
            <v>World</v>
          </cell>
          <cell r="X37" t="str">
            <v>World</v>
          </cell>
          <cell r="Y37" t="str">
            <v>Not Required</v>
          </cell>
          <cell r="Z37" t="str">
            <v>Not Required</v>
          </cell>
          <cell r="AA37" t="str">
            <v>World</v>
          </cell>
          <cell r="AB37">
            <v>0</v>
          </cell>
          <cell r="AC37">
            <v>0</v>
          </cell>
          <cell r="AD37" t="str">
            <v>Logical</v>
          </cell>
          <cell r="AE37" t="str">
            <v>V707 SIN2</v>
          </cell>
          <cell r="AF37" t="str">
            <v>V707 PLO1</v>
          </cell>
          <cell r="AG37" t="str">
            <v>N/A</v>
          </cell>
          <cell r="AI37">
            <v>0</v>
          </cell>
          <cell r="AJ37" t="str">
            <v>2 to 17 Years 364 days (Polar Faretable : 17 Child)</v>
          </cell>
          <cell r="AK37" t="str">
            <v>12 Months to 1 Year 364 days (Polar Faretable : 1 Infant)</v>
          </cell>
          <cell r="AL37" t="str">
            <v>I</v>
          </cell>
          <cell r="AM37"/>
          <cell r="AN37" t="str">
            <v>n/a</v>
          </cell>
          <cell r="AO37" t="str">
            <v>Wednesday 16 October 2024 1pm GMT</v>
          </cell>
          <cell r="AP37" t="str">
            <v>Thursday 17 October 2024 1pm GMT</v>
          </cell>
          <cell r="AQ37" t="str">
            <v>Y</v>
          </cell>
          <cell r="AR37" t="str">
            <v>N</v>
          </cell>
          <cell r="AS37" t="str">
            <v>N</v>
          </cell>
          <cell r="AT37" t="str">
            <v>N</v>
          </cell>
          <cell r="AU37" t="str">
            <v>N</v>
          </cell>
          <cell r="AV37" t="str">
            <v>N</v>
          </cell>
          <cell r="AW37" t="str">
            <v>N</v>
          </cell>
          <cell r="AX37" t="str">
            <v>N</v>
          </cell>
          <cell r="AY37" t="str">
            <v>N</v>
          </cell>
          <cell r="AZ37" t="str">
            <v>N</v>
          </cell>
          <cell r="BB37" t="str">
            <v/>
          </cell>
          <cell r="BD37" t="str">
            <v>N</v>
          </cell>
          <cell r="BF37" t="str">
            <v>Unbundled</v>
          </cell>
          <cell r="BG37">
            <v>46467</v>
          </cell>
          <cell r="BH37" t="str">
            <v>TBC</v>
          </cell>
          <cell r="BI37" t="str">
            <v>TBC</v>
          </cell>
          <cell r="BJ37" t="str">
            <v>Pre Cruise: Transfer / Post Cruise: None</v>
          </cell>
          <cell r="BK37"/>
          <cell r="BL37" t="str">
            <v>Unbundled</v>
          </cell>
          <cell r="BM37">
            <v>46467</v>
          </cell>
          <cell r="BN37" t="str">
            <v>TBC</v>
          </cell>
          <cell r="BO37" t="str">
            <v>TBC</v>
          </cell>
          <cell r="BP37" t="str">
            <v>Pre Cruise: Transfer / Post Cruise: None</v>
          </cell>
          <cell r="BR37"/>
          <cell r="BT37"/>
          <cell r="BU37"/>
          <cell r="BV37"/>
          <cell r="BX37"/>
          <cell r="CA37" t="str">
            <v>Pre Cruise: Transfer</v>
          </cell>
          <cell r="CB37" t="str">
            <v>Post Cruise: None</v>
          </cell>
          <cell r="CC37"/>
          <cell r="CD37" t="str">
            <v>Pre Cruise: Transfer</v>
          </cell>
          <cell r="CE37" t="str">
            <v>Post Cruise: None</v>
          </cell>
          <cell r="CG37">
            <v>46467</v>
          </cell>
          <cell r="CH37" t="str">
            <v>TBC</v>
          </cell>
          <cell r="CI37" t="str">
            <v>TBC</v>
          </cell>
          <cell r="CJ37"/>
          <cell r="CK37">
            <v>46467</v>
          </cell>
          <cell r="CL37" t="str">
            <v>TBC</v>
          </cell>
          <cell r="CM37" t="str">
            <v>TBC</v>
          </cell>
        </row>
        <row r="38">
          <cell r="F38" t="str">
            <v>V707E</v>
          </cell>
          <cell r="G38" t="str">
            <v>SIN1</v>
          </cell>
          <cell r="H38" t="str">
            <v>CPT2</v>
          </cell>
          <cell r="I38" t="str">
            <v>SIN1 - CPT2</v>
          </cell>
          <cell r="J38">
            <v>46468</v>
          </cell>
          <cell r="K38">
            <v>46468</v>
          </cell>
          <cell r="L38">
            <v>46487</v>
          </cell>
          <cell r="M38">
            <v>46487</v>
          </cell>
          <cell r="N38">
            <v>19</v>
          </cell>
          <cell r="O38" t="str">
            <v>WO</v>
          </cell>
          <cell r="P38" t="str">
            <v>World</v>
          </cell>
          <cell r="Q38" t="str">
            <v>WOW</v>
          </cell>
          <cell r="R38" t="str">
            <v>OIW221</v>
          </cell>
          <cell r="S38" t="str">
            <v>Singapore to Cape Town</v>
          </cell>
          <cell r="T38" t="str">
            <v>WINTER</v>
          </cell>
          <cell r="U38" t="str">
            <v>V408C</v>
          </cell>
          <cell r="V38" t="str">
            <v>Not Required</v>
          </cell>
          <cell r="W38" t="str">
            <v>World</v>
          </cell>
          <cell r="X38" t="str">
            <v>World</v>
          </cell>
          <cell r="Y38" t="str">
            <v>Not Required</v>
          </cell>
          <cell r="Z38" t="str">
            <v>Not Required</v>
          </cell>
          <cell r="AA38" t="str">
            <v>World</v>
          </cell>
          <cell r="AB38">
            <v>0</v>
          </cell>
          <cell r="AC38">
            <v>0</v>
          </cell>
          <cell r="AD38" t="str">
            <v>Logical</v>
          </cell>
          <cell r="AE38" t="str">
            <v>V707 SIN2</v>
          </cell>
          <cell r="AF38" t="str">
            <v>V707 CPT2</v>
          </cell>
          <cell r="AG38" t="str">
            <v>N/A</v>
          </cell>
          <cell r="AI38">
            <v>0</v>
          </cell>
          <cell r="AJ38" t="str">
            <v>2 to 17 Years 364 days (Polar Faretable : 17 Child)</v>
          </cell>
          <cell r="AK38" t="str">
            <v>12 Months to 1 Year 364 days (Polar Faretable : 1 Infant)</v>
          </cell>
          <cell r="AL38" t="str">
            <v>I</v>
          </cell>
          <cell r="AM38"/>
          <cell r="AN38" t="str">
            <v>n/a</v>
          </cell>
          <cell r="AO38" t="str">
            <v>Wednesday 16 October 2024 1pm GMT</v>
          </cell>
          <cell r="AP38" t="str">
            <v>Thursday 17 October 2024 1pm GMT</v>
          </cell>
          <cell r="AQ38" t="str">
            <v>Y</v>
          </cell>
          <cell r="AR38" t="str">
            <v>Y</v>
          </cell>
          <cell r="AS38" t="str">
            <v>Y</v>
          </cell>
          <cell r="AT38" t="str">
            <v>Y</v>
          </cell>
          <cell r="AU38" t="str">
            <v>Y</v>
          </cell>
          <cell r="AV38" t="str">
            <v>Y</v>
          </cell>
          <cell r="AW38" t="str">
            <v>Y</v>
          </cell>
          <cell r="AX38" t="str">
            <v>Y</v>
          </cell>
          <cell r="AY38" t="str">
            <v>Y</v>
          </cell>
          <cell r="AZ38" t="str">
            <v>Y</v>
          </cell>
          <cell r="BB38" t="str">
            <v>Y</v>
          </cell>
          <cell r="BD38" t="str">
            <v>Y</v>
          </cell>
          <cell r="BF38" t="str">
            <v>Unbundled</v>
          </cell>
          <cell r="BG38">
            <v>46467</v>
          </cell>
          <cell r="BH38">
            <v>46488</v>
          </cell>
          <cell r="BI38">
            <v>21</v>
          </cell>
          <cell r="BJ38" t="str">
            <v>Pre Cruise: Transfer / Post Cruise: Transfer</v>
          </cell>
          <cell r="BK38"/>
          <cell r="BL38" t="str">
            <v>Unbundled</v>
          </cell>
          <cell r="BM38">
            <v>46467</v>
          </cell>
          <cell r="BN38">
            <v>46488</v>
          </cell>
          <cell r="BO38">
            <v>21</v>
          </cell>
          <cell r="BP38" t="str">
            <v>Pre Cruise: Transfer / Post Cruise: Transfer</v>
          </cell>
          <cell r="BR38"/>
          <cell r="BT38"/>
          <cell r="BU38"/>
          <cell r="BV38"/>
          <cell r="BX38"/>
          <cell r="CA38" t="str">
            <v>Pre Cruise: Transfer</v>
          </cell>
          <cell r="CB38" t="str">
            <v>Post Cruise: Transfer</v>
          </cell>
          <cell r="CC38"/>
          <cell r="CD38" t="str">
            <v>Pre Cruise: Transfer</v>
          </cell>
          <cell r="CE38" t="str">
            <v>Post Cruise: Transfer</v>
          </cell>
          <cell r="CG38">
            <v>46467</v>
          </cell>
          <cell r="CH38">
            <v>46488</v>
          </cell>
          <cell r="CI38">
            <v>21</v>
          </cell>
          <cell r="CJ38"/>
          <cell r="CK38">
            <v>46467</v>
          </cell>
          <cell r="CL38">
            <v>46488</v>
          </cell>
          <cell r="CM38">
            <v>21</v>
          </cell>
        </row>
        <row r="39">
          <cell r="F39" t="str">
            <v>V707F</v>
          </cell>
          <cell r="G39" t="str">
            <v>SIN1</v>
          </cell>
          <cell r="H39" t="str">
            <v>SOU1</v>
          </cell>
          <cell r="I39" t="str">
            <v>SIN1 - SOU1</v>
          </cell>
          <cell r="J39">
            <v>46468</v>
          </cell>
          <cell r="K39">
            <v>46468</v>
          </cell>
          <cell r="L39">
            <v>46507</v>
          </cell>
          <cell r="M39">
            <v>46507</v>
          </cell>
          <cell r="N39">
            <v>39</v>
          </cell>
          <cell r="O39" t="str">
            <v>WO</v>
          </cell>
          <cell r="P39" t="str">
            <v>World</v>
          </cell>
          <cell r="Q39" t="str">
            <v>WOW</v>
          </cell>
          <cell r="R39" t="str">
            <v>WOW222</v>
          </cell>
          <cell r="S39" t="str">
            <v>Singapore to Southampton</v>
          </cell>
          <cell r="T39" t="str">
            <v>WINTER</v>
          </cell>
          <cell r="U39" t="str">
            <v>V408D</v>
          </cell>
          <cell r="V39" t="str">
            <v>Not Required</v>
          </cell>
          <cell r="W39" t="str">
            <v>World</v>
          </cell>
          <cell r="X39" t="str">
            <v>World</v>
          </cell>
          <cell r="Y39" t="str">
            <v>Not Required</v>
          </cell>
          <cell r="Z39" t="str">
            <v>Not Required</v>
          </cell>
          <cell r="AA39" t="str">
            <v>World</v>
          </cell>
          <cell r="AB39">
            <v>0</v>
          </cell>
          <cell r="AC39">
            <v>0</v>
          </cell>
          <cell r="AD39" t="str">
            <v>Logical</v>
          </cell>
          <cell r="AE39" t="str">
            <v>V707 SIN2</v>
          </cell>
          <cell r="AF39" t="str">
            <v>V708 SOU1</v>
          </cell>
          <cell r="AG39" t="str">
            <v>N/A</v>
          </cell>
          <cell r="AI39">
            <v>0</v>
          </cell>
          <cell r="AJ39" t="str">
            <v>2 to 17 Years 364 days (Polar Faretable : 17 Child)</v>
          </cell>
          <cell r="AK39" t="str">
            <v>12 Months to 1 Year 364 days (Polar Faretable : 1 Infant)</v>
          </cell>
          <cell r="AL39" t="str">
            <v>I</v>
          </cell>
          <cell r="AM39"/>
          <cell r="AN39" t="str">
            <v>n/a</v>
          </cell>
          <cell r="AO39" t="str">
            <v>Wednesday 16 October 2024 1pm GMT</v>
          </cell>
          <cell r="AP39" t="str">
            <v>Thursday 17 October 2024 1pm GMT</v>
          </cell>
          <cell r="AQ39" t="str">
            <v>Y</v>
          </cell>
          <cell r="AR39" t="str">
            <v>Y</v>
          </cell>
          <cell r="AS39" t="str">
            <v>Y</v>
          </cell>
          <cell r="AT39" t="str">
            <v>Y</v>
          </cell>
          <cell r="AU39" t="str">
            <v>Y</v>
          </cell>
          <cell r="AV39" t="str">
            <v>Y</v>
          </cell>
          <cell r="AW39" t="str">
            <v>Y</v>
          </cell>
          <cell r="AX39" t="str">
            <v>Y</v>
          </cell>
          <cell r="AY39" t="str">
            <v>Y</v>
          </cell>
          <cell r="AZ39" t="str">
            <v>Y</v>
          </cell>
          <cell r="BB39" t="str">
            <v>Y</v>
          </cell>
          <cell r="BD39" t="str">
            <v>Y</v>
          </cell>
          <cell r="BF39" t="str">
            <v>Unbundled</v>
          </cell>
          <cell r="BG39">
            <v>46467</v>
          </cell>
          <cell r="BH39">
            <v>46507</v>
          </cell>
          <cell r="BI39">
            <v>40</v>
          </cell>
          <cell r="BJ39" t="str">
            <v>Pre Cruise: Transfer / Post Cruise: None</v>
          </cell>
          <cell r="BK39"/>
          <cell r="BL39" t="str">
            <v>Unbundled</v>
          </cell>
          <cell r="BM39">
            <v>46467</v>
          </cell>
          <cell r="BN39">
            <v>46507</v>
          </cell>
          <cell r="BO39">
            <v>40</v>
          </cell>
          <cell r="BP39" t="str">
            <v>Pre Cruise: Transfer / Post Cruise: Transfer</v>
          </cell>
          <cell r="BR39"/>
          <cell r="BT39"/>
          <cell r="BU39"/>
          <cell r="BV39"/>
          <cell r="BX39"/>
          <cell r="CA39" t="str">
            <v>Pre Cruise: Transfer</v>
          </cell>
          <cell r="CB39" t="str">
            <v>Post Cruise: None</v>
          </cell>
          <cell r="CC39"/>
          <cell r="CD39" t="str">
            <v>Pre Cruise: Transfer</v>
          </cell>
          <cell r="CE39" t="str">
            <v>Post Cruise: Transfer</v>
          </cell>
          <cell r="CG39">
            <v>46467</v>
          </cell>
          <cell r="CH39">
            <v>46507</v>
          </cell>
          <cell r="CI39">
            <v>40</v>
          </cell>
          <cell r="CJ39"/>
          <cell r="CK39">
            <v>46467</v>
          </cell>
          <cell r="CL39">
            <v>46507</v>
          </cell>
          <cell r="CM39">
            <v>40</v>
          </cell>
        </row>
        <row r="40">
          <cell r="F40" t="str">
            <v>V707G</v>
          </cell>
          <cell r="G40" t="str">
            <v>PLO1</v>
          </cell>
          <cell r="H40" t="str">
            <v>CPT2</v>
          </cell>
          <cell r="I40" t="str">
            <v>PLO1 - CPT2</v>
          </cell>
          <cell r="J40">
            <v>46476</v>
          </cell>
          <cell r="K40">
            <v>46476</v>
          </cell>
          <cell r="L40">
            <v>46487</v>
          </cell>
          <cell r="M40">
            <v>46487</v>
          </cell>
          <cell r="N40">
            <v>11</v>
          </cell>
          <cell r="O40" t="str">
            <v>WO</v>
          </cell>
          <cell r="P40" t="str">
            <v>World</v>
          </cell>
          <cell r="Q40" t="str">
            <v>WOW</v>
          </cell>
          <cell r="R40" t="str">
            <v>WWW501</v>
          </cell>
          <cell r="S40" t="str">
            <v>Port Louis to Cape Town</v>
          </cell>
          <cell r="T40" t="str">
            <v>WINTER</v>
          </cell>
          <cell r="U40" t="str">
            <v>V408C</v>
          </cell>
          <cell r="V40" t="str">
            <v>Not Required</v>
          </cell>
          <cell r="W40" t="str">
            <v>World</v>
          </cell>
          <cell r="X40" t="str">
            <v>World</v>
          </cell>
          <cell r="Y40" t="str">
            <v>Not Required</v>
          </cell>
          <cell r="Z40" t="str">
            <v>Not Required</v>
          </cell>
          <cell r="AA40" t="str">
            <v>World</v>
          </cell>
          <cell r="AB40">
            <v>0</v>
          </cell>
          <cell r="AC40">
            <v>0</v>
          </cell>
          <cell r="AD40" t="str">
            <v>Logical</v>
          </cell>
          <cell r="AE40" t="str">
            <v>V707 PLO1</v>
          </cell>
          <cell r="AF40" t="str">
            <v>V707 CPT2</v>
          </cell>
          <cell r="AG40" t="str">
            <v>N/A</v>
          </cell>
          <cell r="AI40">
            <v>0</v>
          </cell>
          <cell r="AJ40" t="str">
            <v>2 to 17 Years 364 days (Polar Faretable : 17 Child)</v>
          </cell>
          <cell r="AK40" t="str">
            <v>12 Months to 1 Year 364 days (Polar Faretable : 1 Infant)</v>
          </cell>
          <cell r="AL40" t="str">
            <v>I</v>
          </cell>
          <cell r="AM40"/>
          <cell r="AN40" t="str">
            <v>n/a</v>
          </cell>
          <cell r="AO40" t="str">
            <v>Wednesday 16 October 2024 1pm GMT</v>
          </cell>
          <cell r="AP40" t="str">
            <v>Thursday 17 October 2024 1pm GMT</v>
          </cell>
          <cell r="AQ40" t="str">
            <v>Y</v>
          </cell>
          <cell r="AR40" t="str">
            <v>N</v>
          </cell>
          <cell r="AS40" t="str">
            <v>N</v>
          </cell>
          <cell r="AT40" t="str">
            <v>N</v>
          </cell>
          <cell r="AU40" t="str">
            <v>N</v>
          </cell>
          <cell r="AV40" t="str">
            <v>N</v>
          </cell>
          <cell r="AW40" t="str">
            <v>N</v>
          </cell>
          <cell r="AX40" t="str">
            <v>N</v>
          </cell>
          <cell r="AY40" t="str">
            <v>N</v>
          </cell>
          <cell r="AZ40" t="str">
            <v>N</v>
          </cell>
          <cell r="BB40" t="str">
            <v/>
          </cell>
          <cell r="BD40" t="str">
            <v>N</v>
          </cell>
          <cell r="BF40" t="str">
            <v>Unbundled</v>
          </cell>
          <cell r="BG40" t="str">
            <v>TBC</v>
          </cell>
          <cell r="BH40">
            <v>46488</v>
          </cell>
          <cell r="BI40" t="str">
            <v>TBC</v>
          </cell>
          <cell r="BJ40" t="str">
            <v>Pre Cruise: None / Post Cruise: Transfer</v>
          </cell>
          <cell r="BK40"/>
          <cell r="BL40" t="str">
            <v>Unbundled</v>
          </cell>
          <cell r="BM40" t="str">
            <v>TBC</v>
          </cell>
          <cell r="BN40">
            <v>46488</v>
          </cell>
          <cell r="BO40" t="str">
            <v>TBC</v>
          </cell>
          <cell r="BP40" t="str">
            <v>Pre Cruise: None / Post Cruise: Transfer</v>
          </cell>
          <cell r="BR40"/>
          <cell r="BT40"/>
          <cell r="BU40"/>
          <cell r="BV40"/>
          <cell r="BX40"/>
          <cell r="CA40" t="str">
            <v>Pre Cruise: None</v>
          </cell>
          <cell r="CB40" t="str">
            <v>Post Cruise: Transfer</v>
          </cell>
          <cell r="CC40"/>
          <cell r="CD40" t="str">
            <v>Pre Cruise: None</v>
          </cell>
          <cell r="CE40" t="str">
            <v>Post Cruise: Transfer</v>
          </cell>
          <cell r="CG40" t="str">
            <v>TBC</v>
          </cell>
          <cell r="CH40">
            <v>46488</v>
          </cell>
          <cell r="CI40" t="str">
            <v>TBC</v>
          </cell>
          <cell r="CJ40"/>
          <cell r="CK40" t="str">
            <v>TBC</v>
          </cell>
          <cell r="CL40">
            <v>46488</v>
          </cell>
          <cell r="CM40" t="str">
            <v>TBC</v>
          </cell>
        </row>
        <row r="41">
          <cell r="F41" t="str">
            <v>V708</v>
          </cell>
          <cell r="G41" t="str">
            <v>CPT1</v>
          </cell>
          <cell r="H41" t="str">
            <v>SOU1</v>
          </cell>
          <cell r="I41" t="str">
            <v>CPT1 - SOU1</v>
          </cell>
          <cell r="J41">
            <v>46487</v>
          </cell>
          <cell r="K41">
            <v>46487</v>
          </cell>
          <cell r="L41">
            <v>46507</v>
          </cell>
          <cell r="M41">
            <v>46507</v>
          </cell>
          <cell r="N41">
            <v>20</v>
          </cell>
          <cell r="O41" t="str">
            <v>WW</v>
          </cell>
          <cell r="P41" t="str">
            <v>World</v>
          </cell>
          <cell r="Q41" t="str">
            <v>OFW</v>
          </cell>
          <cell r="R41" t="str">
            <v>WWW267</v>
          </cell>
          <cell r="S41" t="str">
            <v>Cape Town to Southampton</v>
          </cell>
          <cell r="T41" t="str">
            <v>WINTER</v>
          </cell>
          <cell r="U41" t="str">
            <v>V409</v>
          </cell>
          <cell r="V41" t="str">
            <v>Not Required</v>
          </cell>
          <cell r="W41" t="str">
            <v>World</v>
          </cell>
          <cell r="X41" t="str">
            <v>World</v>
          </cell>
          <cell r="Y41" t="str">
            <v>Not Required</v>
          </cell>
          <cell r="Z41" t="str">
            <v>Not Required</v>
          </cell>
          <cell r="AA41" t="str">
            <v>World</v>
          </cell>
          <cell r="AB41">
            <v>2060</v>
          </cell>
          <cell r="AC41">
            <v>41200</v>
          </cell>
          <cell r="AD41" t="str">
            <v>Physical</v>
          </cell>
          <cell r="AE41" t="str">
            <v/>
          </cell>
          <cell r="AF41" t="str">
            <v/>
          </cell>
          <cell r="AG41" t="str">
            <v>N/A</v>
          </cell>
          <cell r="AI41">
            <v>0</v>
          </cell>
          <cell r="AJ41" t="str">
            <v>2 to 17 Years 364 days (Polar Faretable : 17 Child)</v>
          </cell>
          <cell r="AK41" t="str">
            <v>12 Months to 1 Year 364 days (Polar Faretable : 1 Infant)</v>
          </cell>
          <cell r="AL41" t="str">
            <v>I</v>
          </cell>
          <cell r="AM41"/>
          <cell r="AN41" t="str">
            <v>n/a</v>
          </cell>
          <cell r="AO41" t="str">
            <v>Wednesday 16 October 2024 1pm GMT</v>
          </cell>
          <cell r="AP41" t="str">
            <v>Thursday 17 October 2024 1pm GMT</v>
          </cell>
          <cell r="AQ41" t="str">
            <v>Y</v>
          </cell>
          <cell r="AR41" t="str">
            <v>Y</v>
          </cell>
          <cell r="AS41" t="str">
            <v>Y</v>
          </cell>
          <cell r="AT41" t="str">
            <v>Y</v>
          </cell>
          <cell r="AU41" t="str">
            <v>Y</v>
          </cell>
          <cell r="AV41" t="str">
            <v>Y</v>
          </cell>
          <cell r="AW41" t="str">
            <v>Y</v>
          </cell>
          <cell r="AX41" t="str">
            <v>Y</v>
          </cell>
          <cell r="AY41" t="str">
            <v>Y</v>
          </cell>
          <cell r="AZ41" t="str">
            <v>Y</v>
          </cell>
          <cell r="BB41" t="str">
            <v>Y</v>
          </cell>
          <cell r="BD41" t="str">
            <v>Y</v>
          </cell>
          <cell r="BF41" t="str">
            <v>Unbundled</v>
          </cell>
          <cell r="BG41">
            <v>46486</v>
          </cell>
          <cell r="BH41">
            <v>46507</v>
          </cell>
          <cell r="BI41">
            <v>21</v>
          </cell>
          <cell r="BJ41" t="str">
            <v>Pre Cruise: Transfer / Post Cruise: None</v>
          </cell>
          <cell r="BK41"/>
          <cell r="BL41" t="str">
            <v>Unbundled</v>
          </cell>
          <cell r="BM41">
            <v>46486</v>
          </cell>
          <cell r="BN41">
            <v>46507</v>
          </cell>
          <cell r="BO41">
            <v>21</v>
          </cell>
          <cell r="BP41" t="str">
            <v>Pre Cruise: Transfer / Post Cruise: Transfer</v>
          </cell>
          <cell r="BR41"/>
          <cell r="BT41"/>
          <cell r="BU41"/>
          <cell r="BV41"/>
          <cell r="BX41"/>
          <cell r="CA41" t="str">
            <v>Pre Cruise: Transfer</v>
          </cell>
          <cell r="CB41" t="str">
            <v>Post Cruise: None</v>
          </cell>
          <cell r="CC41"/>
          <cell r="CD41" t="str">
            <v>Pre Cruise: Transfer</v>
          </cell>
          <cell r="CE41" t="str">
            <v>Post Cruise: Transfer</v>
          </cell>
          <cell r="CG41">
            <v>46486</v>
          </cell>
          <cell r="CH41">
            <v>46507</v>
          </cell>
          <cell r="CI41">
            <v>21</v>
          </cell>
          <cell r="CJ41"/>
          <cell r="CK41">
            <v>46486</v>
          </cell>
          <cell r="CL41">
            <v>46507</v>
          </cell>
          <cell r="CM41">
            <v>21</v>
          </cell>
        </row>
        <row r="42">
          <cell r="F42" t="str">
            <v>V708A</v>
          </cell>
          <cell r="G42" t="str">
            <v>CPT1</v>
          </cell>
          <cell r="H42" t="str">
            <v>HAM1</v>
          </cell>
          <cell r="I42" t="str">
            <v>CPT1 - HAM1</v>
          </cell>
          <cell r="J42">
            <v>46487</v>
          </cell>
          <cell r="K42">
            <v>46487</v>
          </cell>
          <cell r="L42">
            <v>46509</v>
          </cell>
          <cell r="M42">
            <v>46509</v>
          </cell>
          <cell r="N42">
            <v>22</v>
          </cell>
          <cell r="O42" t="str">
            <v>OF</v>
          </cell>
          <cell r="P42" t="str">
            <v>West Coast Africa</v>
          </cell>
          <cell r="Q42" t="str">
            <v>OFW</v>
          </cell>
          <cell r="R42" t="str">
            <v>OFW225</v>
          </cell>
          <cell r="S42" t="str">
            <v>Cape Town to Hamburg</v>
          </cell>
          <cell r="T42" t="str">
            <v>WINTER</v>
          </cell>
          <cell r="U42" t="str">
            <v>V409A</v>
          </cell>
          <cell r="V42" t="str">
            <v>Not Required</v>
          </cell>
          <cell r="W42" t="str">
            <v>World</v>
          </cell>
          <cell r="X42" t="str">
            <v>World</v>
          </cell>
          <cell r="Y42" t="str">
            <v>Not Required</v>
          </cell>
          <cell r="Z42" t="str">
            <v>Not Required</v>
          </cell>
          <cell r="AA42" t="str">
            <v>World</v>
          </cell>
          <cell r="AB42">
            <v>0</v>
          </cell>
          <cell r="AC42">
            <v>0</v>
          </cell>
          <cell r="AD42" t="str">
            <v>Logical</v>
          </cell>
          <cell r="AE42" t="str">
            <v>V708 CPT1</v>
          </cell>
          <cell r="AF42" t="str">
            <v>V709 HAM1</v>
          </cell>
          <cell r="AG42" t="str">
            <v>N/A</v>
          </cell>
          <cell r="AI42">
            <v>0</v>
          </cell>
          <cell r="AJ42" t="str">
            <v>2 to 17 Years 364 days (Polar Faretable : 17 Child)</v>
          </cell>
          <cell r="AK42" t="str">
            <v>12 Months to 1 Year 364 days (Polar Faretable : 1 Infant)</v>
          </cell>
          <cell r="AL42" t="str">
            <v>I</v>
          </cell>
          <cell r="AM42"/>
          <cell r="AN42" t="str">
            <v>n/a</v>
          </cell>
          <cell r="AO42" t="str">
            <v>Wednesday 16 October 2024 1pm GMT</v>
          </cell>
          <cell r="AP42" t="str">
            <v>Thursday 17 October 2024 1pm GMT</v>
          </cell>
          <cell r="AQ42" t="str">
            <v>Y</v>
          </cell>
          <cell r="AR42" t="str">
            <v>Y</v>
          </cell>
          <cell r="AS42" t="str">
            <v>Y</v>
          </cell>
          <cell r="AT42" t="str">
            <v>Y</v>
          </cell>
          <cell r="AU42" t="str">
            <v>Y</v>
          </cell>
          <cell r="AV42" t="str">
            <v>Y</v>
          </cell>
          <cell r="AW42" t="str">
            <v>Y</v>
          </cell>
          <cell r="AX42" t="str">
            <v>Y</v>
          </cell>
          <cell r="AY42" t="str">
            <v>Y</v>
          </cell>
          <cell r="AZ42" t="str">
            <v>Y</v>
          </cell>
          <cell r="BB42" t="str">
            <v>Y</v>
          </cell>
          <cell r="BD42" t="str">
            <v>Y</v>
          </cell>
          <cell r="BF42" t="str">
            <v>Unbundled</v>
          </cell>
          <cell r="BG42">
            <v>46486</v>
          </cell>
          <cell r="BH42">
            <v>46509</v>
          </cell>
          <cell r="BI42">
            <v>23</v>
          </cell>
          <cell r="BJ42" t="str">
            <v>Pre Cruise: Transfer / Post Cruise: Transfer</v>
          </cell>
          <cell r="BK42"/>
          <cell r="BL42" t="str">
            <v>Unbundled</v>
          </cell>
          <cell r="BM42">
            <v>46486</v>
          </cell>
          <cell r="BN42">
            <v>46509</v>
          </cell>
          <cell r="BO42">
            <v>23</v>
          </cell>
          <cell r="BP42" t="str">
            <v>Pre Cruise: Transfer / Post Cruise: None</v>
          </cell>
          <cell r="BR42"/>
          <cell r="BT42"/>
          <cell r="BU42"/>
          <cell r="BV42"/>
          <cell r="BX42"/>
          <cell r="CA42" t="str">
            <v>Pre Cruise: Transfer</v>
          </cell>
          <cell r="CB42" t="str">
            <v>Post Cruise: Transfer</v>
          </cell>
          <cell r="CC42"/>
          <cell r="CD42" t="str">
            <v>Pre Cruise: Transfer</v>
          </cell>
          <cell r="CE42" t="str">
            <v>Post Cruise: None</v>
          </cell>
          <cell r="CG42">
            <v>46486</v>
          </cell>
          <cell r="CH42">
            <v>46509</v>
          </cell>
          <cell r="CI42">
            <v>23</v>
          </cell>
          <cell r="CJ42"/>
          <cell r="CK42">
            <v>46486</v>
          </cell>
          <cell r="CL42">
            <v>46509</v>
          </cell>
          <cell r="CM42">
            <v>23</v>
          </cell>
        </row>
        <row r="43">
          <cell r="F43" t="str">
            <v>V709</v>
          </cell>
          <cell r="G43" t="str">
            <v>SOU1</v>
          </cell>
          <cell r="H43" t="str">
            <v>HAM1</v>
          </cell>
          <cell r="I43" t="str">
            <v>SOU1 - HAM1</v>
          </cell>
          <cell r="J43">
            <v>46507</v>
          </cell>
          <cell r="K43">
            <v>46507</v>
          </cell>
          <cell r="L43">
            <v>46509</v>
          </cell>
          <cell r="M43">
            <v>46509</v>
          </cell>
          <cell r="N43">
            <v>2</v>
          </cell>
          <cell r="O43" t="str">
            <v>EO</v>
          </cell>
          <cell r="P43" t="str">
            <v>Western Europe Sampler</v>
          </cell>
          <cell r="Q43" t="str">
            <v>EOW</v>
          </cell>
          <cell r="R43" t="str">
            <v>EOW494</v>
          </cell>
          <cell r="S43" t="str">
            <v>Southampton to Hamburg</v>
          </cell>
          <cell r="T43" t="str">
            <v>WINTER</v>
          </cell>
          <cell r="U43" t="str">
            <v>V410</v>
          </cell>
          <cell r="V43" t="str">
            <v>Not Required</v>
          </cell>
          <cell r="W43" t="str">
            <v>Europe</v>
          </cell>
          <cell r="X43" t="str">
            <v>Short Break (Open Jaw)</v>
          </cell>
          <cell r="Y43" t="str">
            <v>Not Required</v>
          </cell>
          <cell r="Z43" t="str">
            <v>Not Required</v>
          </cell>
          <cell r="AA43" t="str">
            <v>Northern Europe</v>
          </cell>
          <cell r="AB43">
            <v>2060</v>
          </cell>
          <cell r="AC43">
            <v>4120</v>
          </cell>
          <cell r="AD43" t="str">
            <v>Physical</v>
          </cell>
          <cell r="AE43" t="str">
            <v/>
          </cell>
          <cell r="AF43" t="str">
            <v/>
          </cell>
          <cell r="AG43" t="str">
            <v>N/A</v>
          </cell>
          <cell r="AI43">
            <v>0</v>
          </cell>
          <cell r="AJ43" t="str">
            <v>2 to 17 Years 364 days (Polar Faretable : 17 Child)</v>
          </cell>
          <cell r="AK43" t="str">
            <v>6 Months to 1 Year 364 days (Polar Faretable : 1 Infant)</v>
          </cell>
          <cell r="AL43" t="str">
            <v>I</v>
          </cell>
          <cell r="AM43"/>
          <cell r="AN43" t="str">
            <v>n/a</v>
          </cell>
          <cell r="AO43" t="str">
            <v>Wednesday 16 October 2024 1pm GMT</v>
          </cell>
          <cell r="AP43" t="str">
            <v>Thursday 17 October 2024 1pm GMT</v>
          </cell>
          <cell r="AQ43" t="str">
            <v>Y</v>
          </cell>
          <cell r="AR43" t="str">
            <v>Y</v>
          </cell>
          <cell r="AS43" t="str">
            <v>Y</v>
          </cell>
          <cell r="AT43" t="str">
            <v>Y</v>
          </cell>
          <cell r="AU43" t="str">
            <v>Y</v>
          </cell>
          <cell r="AV43" t="str">
            <v>Y</v>
          </cell>
          <cell r="AW43" t="str">
            <v>Y</v>
          </cell>
          <cell r="AX43" t="str">
            <v>Y</v>
          </cell>
          <cell r="AY43" t="str">
            <v>Y</v>
          </cell>
          <cell r="AZ43" t="str">
            <v>Y</v>
          </cell>
          <cell r="BB43" t="str">
            <v>Y</v>
          </cell>
          <cell r="BD43" t="str">
            <v>Y</v>
          </cell>
          <cell r="BF43" t="str">
            <v>Unbundled</v>
          </cell>
          <cell r="BG43">
            <v>46507</v>
          </cell>
          <cell r="BH43">
            <v>46509</v>
          </cell>
          <cell r="BI43">
            <v>2</v>
          </cell>
          <cell r="BJ43" t="str">
            <v>Pre Cruise: None / Post Cruise: Transfer</v>
          </cell>
          <cell r="BK43"/>
          <cell r="BL43" t="str">
            <v>Unbundled</v>
          </cell>
          <cell r="BM43">
            <v>46507</v>
          </cell>
          <cell r="BN43">
            <v>46509</v>
          </cell>
          <cell r="BO43">
            <v>2</v>
          </cell>
          <cell r="BP43" t="str">
            <v>Pre Cruise: Transfer / Post Cruise: None</v>
          </cell>
          <cell r="BR43"/>
          <cell r="BT43"/>
          <cell r="BU43"/>
          <cell r="BV43"/>
          <cell r="BX43"/>
          <cell r="CA43" t="str">
            <v>Pre Cruise: None</v>
          </cell>
          <cell r="CB43" t="str">
            <v>Post Cruise: Transfer</v>
          </cell>
          <cell r="CC43"/>
          <cell r="CD43" t="str">
            <v>Pre Cruise: Transfer</v>
          </cell>
          <cell r="CE43" t="str">
            <v>Post Cruise: None</v>
          </cell>
          <cell r="CG43">
            <v>46507</v>
          </cell>
          <cell r="CH43">
            <v>46509</v>
          </cell>
          <cell r="CI43">
            <v>2</v>
          </cell>
          <cell r="CJ43"/>
          <cell r="CK43">
            <v>46507</v>
          </cell>
          <cell r="CL43">
            <v>46509</v>
          </cell>
          <cell r="CM43">
            <v>2</v>
          </cell>
        </row>
        <row r="44">
          <cell r="F44" t="str">
            <v>V709A</v>
          </cell>
          <cell r="G44" t="str">
            <v>SOU1</v>
          </cell>
          <cell r="H44" t="str">
            <v>SOU2</v>
          </cell>
          <cell r="I44" t="str">
            <v>SOU1 - SOU2</v>
          </cell>
          <cell r="J44">
            <v>46507</v>
          </cell>
          <cell r="K44">
            <v>46507</v>
          </cell>
          <cell r="L44">
            <v>46511</v>
          </cell>
          <cell r="M44">
            <v>46511</v>
          </cell>
          <cell r="N44">
            <v>4</v>
          </cell>
          <cell r="O44" t="str">
            <v>EP</v>
          </cell>
          <cell r="P44" t="str">
            <v>Western Europe</v>
          </cell>
          <cell r="Q44" t="str">
            <v>EPW</v>
          </cell>
          <cell r="R44" t="str">
            <v>EDS406</v>
          </cell>
          <cell r="S44" t="str">
            <v>Short break to Hamburg</v>
          </cell>
          <cell r="T44" t="str">
            <v>SUMMER</v>
          </cell>
          <cell r="U44" t="str">
            <v>V508A</v>
          </cell>
          <cell r="V44" t="str">
            <v>Not Required</v>
          </cell>
          <cell r="W44" t="str">
            <v>Europe</v>
          </cell>
          <cell r="X44" t="str">
            <v>Short Break (Round Trip)</v>
          </cell>
          <cell r="Y44" t="str">
            <v>Northern Europe</v>
          </cell>
          <cell r="Z44" t="str">
            <v>Not Required</v>
          </cell>
          <cell r="AA44" t="str">
            <v>Northern Europe</v>
          </cell>
          <cell r="AB44">
            <v>0</v>
          </cell>
          <cell r="AC44">
            <v>0</v>
          </cell>
          <cell r="AD44" t="str">
            <v>Logical</v>
          </cell>
          <cell r="AE44" t="str">
            <v>V709 SOU1</v>
          </cell>
          <cell r="AF44" t="str">
            <v>V710 SOU1</v>
          </cell>
          <cell r="AG44" t="str">
            <v>N/A</v>
          </cell>
          <cell r="AH44"/>
          <cell r="AI44">
            <v>0</v>
          </cell>
          <cell r="AJ44" t="str">
            <v>2 to 17 Years 364 days (Polar Faretable : 17 Child)</v>
          </cell>
          <cell r="AK44" t="str">
            <v>6 Months to 1 Year 364 days (Polar Faretable : 1 Infant)</v>
          </cell>
          <cell r="AL44" t="str">
            <v>I</v>
          </cell>
          <cell r="AM44"/>
          <cell r="AN44" t="str">
            <v>n/a</v>
          </cell>
          <cell r="AO44" t="str">
            <v>Wednesday 1pm 2nd April 2025</v>
          </cell>
          <cell r="AP44" t="str">
            <v>Thursday 1pm 3rd April 2025</v>
          </cell>
          <cell r="AQ44" t="str">
            <v>Y</v>
          </cell>
          <cell r="AR44" t="str">
            <v>Y</v>
          </cell>
          <cell r="AS44" t="str">
            <v>Y</v>
          </cell>
          <cell r="AT44" t="str">
            <v>Y</v>
          </cell>
          <cell r="AU44" t="str">
            <v>Y</v>
          </cell>
          <cell r="AV44" t="str">
            <v>Y</v>
          </cell>
          <cell r="AW44" t="str">
            <v>Y</v>
          </cell>
          <cell r="AX44" t="str">
            <v>Y</v>
          </cell>
          <cell r="AY44" t="str">
            <v>Y</v>
          </cell>
          <cell r="AZ44" t="str">
            <v>Y</v>
          </cell>
          <cell r="BA44"/>
          <cell r="BB44" t="str">
            <v>Y</v>
          </cell>
          <cell r="BC44"/>
          <cell r="BD44" t="str">
            <v>N</v>
          </cell>
          <cell r="BE44"/>
          <cell r="BF44" t="str">
            <v>Unbundled</v>
          </cell>
          <cell r="BG44">
            <v>46507</v>
          </cell>
          <cell r="BH44">
            <v>46511</v>
          </cell>
          <cell r="BI44">
            <v>4</v>
          </cell>
          <cell r="BJ44" t="str">
            <v>Pre Cruise: None / Post Cruise: None</v>
          </cell>
          <cell r="BK44"/>
          <cell r="BL44" t="str">
            <v>Unbundled</v>
          </cell>
          <cell r="BM44">
            <v>46507</v>
          </cell>
          <cell r="BN44">
            <v>46511</v>
          </cell>
          <cell r="BO44">
            <v>4</v>
          </cell>
          <cell r="BP44" t="str">
            <v>Pre Cruise: Transfer / Post Cruise: Transfer</v>
          </cell>
          <cell r="BQ44"/>
          <cell r="BR44"/>
          <cell r="BS44"/>
          <cell r="BT44"/>
          <cell r="BU44"/>
          <cell r="BV44"/>
          <cell r="BW44"/>
          <cell r="BX44"/>
          <cell r="BY44"/>
          <cell r="BZ44"/>
          <cell r="CA44" t="str">
            <v>Pre Cruise: None</v>
          </cell>
          <cell r="CB44" t="str">
            <v>Post Cruise: None</v>
          </cell>
          <cell r="CC44"/>
          <cell r="CD44" t="str">
            <v>Pre Cruise: Transfer</v>
          </cell>
          <cell r="CE44" t="str">
            <v>Post Cruise: Transfer</v>
          </cell>
          <cell r="CG44">
            <v>46507</v>
          </cell>
          <cell r="CH44">
            <v>46509</v>
          </cell>
          <cell r="CI44">
            <v>2</v>
          </cell>
          <cell r="CJ44"/>
          <cell r="CK44">
            <v>46507</v>
          </cell>
          <cell r="CL44">
            <v>46509</v>
          </cell>
          <cell r="CM44">
            <v>2</v>
          </cell>
        </row>
        <row r="45">
          <cell r="F45" t="str">
            <v>V710</v>
          </cell>
          <cell r="G45" t="str">
            <v>HAM1</v>
          </cell>
          <cell r="H45" t="str">
            <v>BCN1</v>
          </cell>
          <cell r="I45" t="str">
            <v>HAM1 - BCN1</v>
          </cell>
          <cell r="J45">
            <v>46509</v>
          </cell>
          <cell r="K45">
            <v>46509</v>
          </cell>
          <cell r="L45">
            <v>46521</v>
          </cell>
          <cell r="M45">
            <v>46521</v>
          </cell>
          <cell r="N45">
            <v>12</v>
          </cell>
          <cell r="O45" t="str">
            <v>EW</v>
          </cell>
          <cell r="P45" t="str">
            <v>Fly Med - Western Reposition</v>
          </cell>
          <cell r="Q45" t="str">
            <v>EWS</v>
          </cell>
          <cell r="R45" t="str">
            <v>EXS401</v>
          </cell>
          <cell r="S45" t="str">
            <v>Spain and Portugal</v>
          </cell>
          <cell r="T45" t="str">
            <v>SUMMER</v>
          </cell>
          <cell r="U45" t="str">
            <v>V608</v>
          </cell>
          <cell r="V45" t="str">
            <v>Not Required</v>
          </cell>
          <cell r="W45" t="str">
            <v>Europe Fly</v>
          </cell>
          <cell r="X45" t="str">
            <v>Med Fly Repositional</v>
          </cell>
          <cell r="Y45" t="str">
            <v>Mediterranean</v>
          </cell>
          <cell r="Z45" t="str">
            <v>Not Required</v>
          </cell>
          <cell r="AA45" t="str">
            <v>Europe Reposition</v>
          </cell>
          <cell r="AB45">
            <v>2060</v>
          </cell>
          <cell r="AC45">
            <v>24720</v>
          </cell>
          <cell r="AD45" t="str">
            <v>Physical</v>
          </cell>
          <cell r="AE45" t="str">
            <v/>
          </cell>
          <cell r="AF45" t="str">
            <v/>
          </cell>
          <cell r="AG45" t="str">
            <v>N/A</v>
          </cell>
          <cell r="AI45">
            <v>0</v>
          </cell>
          <cell r="AJ45" t="str">
            <v>2 to 17 Years 364 days (Polar Faretable : 17 Child)</v>
          </cell>
          <cell r="AK45" t="str">
            <v>6 Months to 1 Year 364 days (Polar Faretable : 1 Infant)</v>
          </cell>
          <cell r="AL45" t="str">
            <v>I</v>
          </cell>
          <cell r="AM45"/>
          <cell r="AN45" t="str">
            <v>n/a</v>
          </cell>
          <cell r="AO45" t="str">
            <v>Wednesday 1pm 2nd April 2025</v>
          </cell>
          <cell r="AP45" t="str">
            <v>Thursday 1pm 3rd April 2025</v>
          </cell>
          <cell r="AQ45" t="str">
            <v>Y</v>
          </cell>
          <cell r="AR45" t="str">
            <v>Y</v>
          </cell>
          <cell r="AS45" t="str">
            <v>Y</v>
          </cell>
          <cell r="AT45" t="str">
            <v>Y</v>
          </cell>
          <cell r="AU45" t="str">
            <v>Y</v>
          </cell>
          <cell r="AV45" t="str">
            <v>Y</v>
          </cell>
          <cell r="AW45" t="str">
            <v>Y</v>
          </cell>
          <cell r="AX45" t="str">
            <v>Y</v>
          </cell>
          <cell r="AY45" t="str">
            <v>Y</v>
          </cell>
          <cell r="AZ45" t="str">
            <v>Y</v>
          </cell>
          <cell r="BB45" t="str">
            <v>Y</v>
          </cell>
          <cell r="BD45" t="str">
            <v>Y</v>
          </cell>
          <cell r="BF45" t="str">
            <v>Unbundled</v>
          </cell>
          <cell r="BG45">
            <v>46509</v>
          </cell>
          <cell r="BH45">
            <v>46521</v>
          </cell>
          <cell r="BI45">
            <v>12</v>
          </cell>
          <cell r="BJ45" t="str">
            <v>Pre Cruise: Transfer / Post Cruise: Transfer</v>
          </cell>
          <cell r="BK45"/>
          <cell r="BL45" t="str">
            <v>Unbundled</v>
          </cell>
          <cell r="BM45">
            <v>46509</v>
          </cell>
          <cell r="BN45">
            <v>46521</v>
          </cell>
          <cell r="BO45">
            <v>12</v>
          </cell>
          <cell r="BP45" t="str">
            <v>Pre Cruise: None / Post Cruise: Transfer</v>
          </cell>
          <cell r="BR45"/>
          <cell r="BT45"/>
          <cell r="BU45"/>
          <cell r="BV45"/>
          <cell r="BX45"/>
          <cell r="CA45" t="str">
            <v>Pre Cruise: Transfer</v>
          </cell>
          <cell r="CB45" t="str">
            <v>Post Cruise: Transfer</v>
          </cell>
          <cell r="CC45"/>
          <cell r="CD45" t="str">
            <v>Pre Cruise: None</v>
          </cell>
          <cell r="CE45" t="str">
            <v>Post Cruise: Transfer</v>
          </cell>
          <cell r="CG45">
            <v>46507</v>
          </cell>
          <cell r="CH45">
            <v>46509</v>
          </cell>
          <cell r="CI45">
            <v>2</v>
          </cell>
          <cell r="CJ45"/>
          <cell r="CK45">
            <v>46507</v>
          </cell>
          <cell r="CL45">
            <v>46509</v>
          </cell>
          <cell r="CM45">
            <v>2</v>
          </cell>
        </row>
        <row r="46">
          <cell r="F46" t="str">
            <v>V710A</v>
          </cell>
          <cell r="G46" t="str">
            <v>HAM1</v>
          </cell>
          <cell r="H46" t="str">
            <v>IST2</v>
          </cell>
          <cell r="I46" t="str">
            <v>HAM1 - IST2</v>
          </cell>
          <cell r="J46">
            <v>46509</v>
          </cell>
          <cell r="K46">
            <v>46509</v>
          </cell>
          <cell r="L46">
            <v>46528</v>
          </cell>
          <cell r="M46">
            <v>46528</v>
          </cell>
          <cell r="N46">
            <v>19</v>
          </cell>
          <cell r="O46" t="str">
            <v>EW</v>
          </cell>
          <cell r="P46" t="str">
            <v>Western Mediterranean</v>
          </cell>
          <cell r="Q46" t="str">
            <v>EWS</v>
          </cell>
          <cell r="R46" t="str">
            <v>ERS490</v>
          </cell>
          <cell r="S46" t="str">
            <v>Mediterranean and Greek Islands</v>
          </cell>
          <cell r="T46" t="str">
            <v>SUMMER</v>
          </cell>
          <cell r="U46" t="str">
            <v>V608A</v>
          </cell>
          <cell r="V46" t="str">
            <v>Not Required</v>
          </cell>
          <cell r="W46" t="str">
            <v>Europe Fly</v>
          </cell>
          <cell r="X46" t="str">
            <v>Med Fly Repositional</v>
          </cell>
          <cell r="Y46" t="str">
            <v>Mediterranean</v>
          </cell>
          <cell r="Z46" t="str">
            <v>Not Required</v>
          </cell>
          <cell r="AA46" t="str">
            <v>Europe Reposition</v>
          </cell>
          <cell r="AB46" t="str">
            <v/>
          </cell>
          <cell r="AC46" t="str">
            <v/>
          </cell>
          <cell r="AD46" t="str">
            <v>Logical</v>
          </cell>
          <cell r="AE46" t="str">
            <v>V710 HAM1</v>
          </cell>
          <cell r="AF46" t="str">
            <v>V711 IST2</v>
          </cell>
          <cell r="AG46" t="str">
            <v>N/A</v>
          </cell>
          <cell r="AI46">
            <v>0</v>
          </cell>
          <cell r="AJ46" t="str">
            <v>2 to 17 Years 364 days (Polar Faretable : 17 Child)</v>
          </cell>
          <cell r="AK46" t="str">
            <v>6 Months to 1 Year 364 days (Polar Faretable : 1 Infant)</v>
          </cell>
          <cell r="AL46" t="str">
            <v>I</v>
          </cell>
          <cell r="AM46"/>
          <cell r="AN46" t="str">
            <v>n/a</v>
          </cell>
          <cell r="AO46" t="str">
            <v>Wednesday 1pm 2nd April 2025</v>
          </cell>
          <cell r="AP46" t="str">
            <v>Thursday 1pm 3rd April 2025</v>
          </cell>
          <cell r="AQ46" t="str">
            <v>Y</v>
          </cell>
          <cell r="AR46" t="str">
            <v>Y</v>
          </cell>
          <cell r="AS46" t="str">
            <v>Y</v>
          </cell>
          <cell r="AT46" t="str">
            <v>Y</v>
          </cell>
          <cell r="AU46" t="str">
            <v>Y</v>
          </cell>
          <cell r="AV46" t="str">
            <v>Y</v>
          </cell>
          <cell r="AW46" t="str">
            <v>Y</v>
          </cell>
          <cell r="AX46" t="str">
            <v>Y</v>
          </cell>
          <cell r="AY46" t="str">
            <v>Y</v>
          </cell>
          <cell r="AZ46" t="str">
            <v>Y</v>
          </cell>
          <cell r="BB46" t="str">
            <v>Y</v>
          </cell>
          <cell r="BD46" t="str">
            <v>Y</v>
          </cell>
          <cell r="BF46" t="str">
            <v>Unbundled</v>
          </cell>
          <cell r="BG46">
            <v>46509</v>
          </cell>
          <cell r="BH46">
            <v>46528</v>
          </cell>
          <cell r="BI46">
            <v>19</v>
          </cell>
          <cell r="BJ46" t="str">
            <v>Pre Cruise: Transfer / Post Cruise: Transfer</v>
          </cell>
          <cell r="BK46"/>
          <cell r="BL46" t="str">
            <v>Unbundled</v>
          </cell>
          <cell r="BM46">
            <v>46509</v>
          </cell>
          <cell r="BN46">
            <v>46528</v>
          </cell>
          <cell r="BO46">
            <v>19</v>
          </cell>
          <cell r="BP46" t="str">
            <v>Pre Cruise: None / Post Cruise: Transfer</v>
          </cell>
          <cell r="BR46"/>
          <cell r="BT46"/>
          <cell r="BU46"/>
          <cell r="BV46"/>
          <cell r="BX46"/>
          <cell r="CA46" t="str">
            <v>Pre Cruise: Transfer</v>
          </cell>
          <cell r="CB46" t="str">
            <v>Post Cruise: Transfer</v>
          </cell>
          <cell r="CC46"/>
          <cell r="CD46" t="str">
            <v>Pre Cruise: None</v>
          </cell>
          <cell r="CE46" t="str">
            <v>Post Cruise: Transfer</v>
          </cell>
          <cell r="CG46">
            <v>46507</v>
          </cell>
          <cell r="CH46">
            <v>46509</v>
          </cell>
          <cell r="CI46">
            <v>2</v>
          </cell>
          <cell r="CJ46"/>
          <cell r="CK46">
            <v>46507</v>
          </cell>
          <cell r="CL46">
            <v>46509</v>
          </cell>
          <cell r="CM46">
            <v>2</v>
          </cell>
        </row>
        <row r="47">
          <cell r="F47" t="str">
            <v>V710B</v>
          </cell>
          <cell r="G47" t="str">
            <v>HAM1</v>
          </cell>
          <cell r="H47" t="str">
            <v>ROM1</v>
          </cell>
          <cell r="I47" t="str">
            <v>HAM1 - ROM1</v>
          </cell>
          <cell r="J47">
            <v>46509</v>
          </cell>
          <cell r="K47">
            <v>46509</v>
          </cell>
          <cell r="L47">
            <v>46535</v>
          </cell>
          <cell r="M47">
            <v>46535</v>
          </cell>
          <cell r="N47">
            <v>26</v>
          </cell>
          <cell r="O47" t="str">
            <v>EE</v>
          </cell>
          <cell r="P47" t="str">
            <v>Eastern Mediterranean</v>
          </cell>
          <cell r="Q47" t="str">
            <v>EES</v>
          </cell>
          <cell r="R47" t="str">
            <v>EXS401</v>
          </cell>
          <cell r="S47" t="str">
            <v>Spain and Portugal</v>
          </cell>
          <cell r="T47" t="str">
            <v>SUMMER</v>
          </cell>
          <cell r="U47" t="str">
            <v>V608B</v>
          </cell>
          <cell r="V47" t="str">
            <v>Not Required</v>
          </cell>
          <cell r="W47" t="str">
            <v>Europe Fly</v>
          </cell>
          <cell r="X47" t="str">
            <v>Med Fly Repositional</v>
          </cell>
          <cell r="Y47" t="str">
            <v>Mediterranean</v>
          </cell>
          <cell r="Z47" t="str">
            <v>Not Required</v>
          </cell>
          <cell r="AA47" t="str">
            <v>Europe Reposition</v>
          </cell>
          <cell r="AB47" t="str">
            <v/>
          </cell>
          <cell r="AC47" t="str">
            <v/>
          </cell>
          <cell r="AD47" t="str">
            <v>Logical</v>
          </cell>
          <cell r="AE47" t="str">
            <v>V710 HAM1</v>
          </cell>
          <cell r="AF47" t="str">
            <v>V711 ROM1</v>
          </cell>
          <cell r="AG47" t="str">
            <v>N/A</v>
          </cell>
          <cell r="AI47">
            <v>0</v>
          </cell>
          <cell r="AJ47" t="str">
            <v>2 to 17 Years 364 days (Polar Faretable : 17 Child)</v>
          </cell>
          <cell r="AK47" t="str">
            <v>6 Months to 1 Year 364 days (Polar Faretable : 1 Infant)</v>
          </cell>
          <cell r="AL47" t="str">
            <v>I</v>
          </cell>
          <cell r="AM47"/>
          <cell r="AN47" t="str">
            <v>n/a</v>
          </cell>
          <cell r="AO47" t="str">
            <v>Wednesday 1pm 2nd April 2025</v>
          </cell>
          <cell r="AP47" t="str">
            <v>Thursday 1pm 3rd April 2025</v>
          </cell>
          <cell r="AQ47" t="str">
            <v>Y</v>
          </cell>
          <cell r="AR47" t="str">
            <v>Y</v>
          </cell>
          <cell r="AS47" t="str">
            <v>Y</v>
          </cell>
          <cell r="AT47" t="str">
            <v>Y</v>
          </cell>
          <cell r="AU47" t="str">
            <v>Y</v>
          </cell>
          <cell r="AV47" t="str">
            <v>Y</v>
          </cell>
          <cell r="AW47" t="str">
            <v>Y</v>
          </cell>
          <cell r="AX47" t="str">
            <v>Y</v>
          </cell>
          <cell r="AY47" t="str">
            <v>Y</v>
          </cell>
          <cell r="AZ47" t="str">
            <v>Y</v>
          </cell>
          <cell r="BB47" t="str">
            <v>Y</v>
          </cell>
          <cell r="BD47" t="str">
            <v>Y</v>
          </cell>
          <cell r="BF47" t="str">
            <v>Unbundled</v>
          </cell>
          <cell r="BG47">
            <v>46509</v>
          </cell>
          <cell r="BH47">
            <v>46535</v>
          </cell>
          <cell r="BI47">
            <v>26</v>
          </cell>
          <cell r="BJ47" t="str">
            <v>Pre Cruise: Transfer / Post Cruise: Transfer</v>
          </cell>
          <cell r="BK47"/>
          <cell r="BL47" t="str">
            <v>Unbundled</v>
          </cell>
          <cell r="BM47">
            <v>46509</v>
          </cell>
          <cell r="BN47">
            <v>46535</v>
          </cell>
          <cell r="BO47">
            <v>26</v>
          </cell>
          <cell r="BP47" t="str">
            <v>Pre Cruise: None / Post Cruise: Transfer</v>
          </cell>
          <cell r="BR47"/>
          <cell r="BT47"/>
          <cell r="BU47"/>
          <cell r="BV47"/>
          <cell r="BX47"/>
          <cell r="CA47" t="str">
            <v>Pre Cruise: Transfer</v>
          </cell>
          <cell r="CB47" t="str">
            <v>Post Cruise: Transfer</v>
          </cell>
          <cell r="CC47"/>
          <cell r="CD47" t="str">
            <v>Pre Cruise: None</v>
          </cell>
          <cell r="CE47" t="str">
            <v>Post Cruise: Transfer</v>
          </cell>
          <cell r="CG47">
            <v>46507</v>
          </cell>
          <cell r="CH47">
            <v>46509</v>
          </cell>
          <cell r="CI47">
            <v>2</v>
          </cell>
          <cell r="CJ47"/>
          <cell r="CK47">
            <v>46507</v>
          </cell>
          <cell r="CL47">
            <v>46509</v>
          </cell>
          <cell r="CM47">
            <v>2</v>
          </cell>
        </row>
        <row r="48">
          <cell r="F48" t="str">
            <v>V710C</v>
          </cell>
          <cell r="G48" t="str">
            <v>HAM1</v>
          </cell>
          <cell r="H48" t="str">
            <v>TST1</v>
          </cell>
          <cell r="I48" t="str">
            <v>HAM1 - TST1</v>
          </cell>
          <cell r="J48">
            <v>46509</v>
          </cell>
          <cell r="K48">
            <v>46509</v>
          </cell>
          <cell r="L48">
            <v>46542</v>
          </cell>
          <cell r="M48">
            <v>46542</v>
          </cell>
          <cell r="N48">
            <v>33</v>
          </cell>
          <cell r="O48" t="str">
            <v>EE</v>
          </cell>
          <cell r="P48" t="str">
            <v>Eastern Mediterranean</v>
          </cell>
          <cell r="Q48" t="str">
            <v>EES</v>
          </cell>
          <cell r="R48" t="str">
            <v>ERS510</v>
          </cell>
          <cell r="S48" t="str">
            <v>Mediterranean, Adriatic and Greece</v>
          </cell>
          <cell r="T48" t="str">
            <v>SUMMER</v>
          </cell>
          <cell r="U48" t="str">
            <v>V608C</v>
          </cell>
          <cell r="V48" t="str">
            <v>Not Required</v>
          </cell>
          <cell r="W48" t="str">
            <v>Europe Fly</v>
          </cell>
          <cell r="X48" t="str">
            <v>Med Fly Repositional</v>
          </cell>
          <cell r="Y48" t="str">
            <v>Mediterranean</v>
          </cell>
          <cell r="Z48" t="str">
            <v>Not Required</v>
          </cell>
          <cell r="AA48" t="str">
            <v>Europe Reposition</v>
          </cell>
          <cell r="AB48" t="str">
            <v/>
          </cell>
          <cell r="AC48" t="str">
            <v/>
          </cell>
          <cell r="AD48" t="str">
            <v>Logical</v>
          </cell>
          <cell r="AE48" t="str">
            <v>V710 HAM1</v>
          </cell>
          <cell r="AF48" t="str">
            <v>V712 TST1</v>
          </cell>
          <cell r="AG48" t="str">
            <v>N/A</v>
          </cell>
          <cell r="AI48">
            <v>0</v>
          </cell>
          <cell r="AJ48" t="str">
            <v>2 to 17 Years 364 days (Polar Faretable : 17 Child)</v>
          </cell>
          <cell r="AK48" t="str">
            <v>6 Months to 1 Year 364 days (Polar Faretable : 1 Infant)</v>
          </cell>
          <cell r="AL48" t="str">
            <v>I</v>
          </cell>
          <cell r="AM48"/>
          <cell r="AN48" t="str">
            <v>n/a</v>
          </cell>
          <cell r="AO48" t="str">
            <v>Wednesday 1pm 2nd April 2025</v>
          </cell>
          <cell r="AP48" t="str">
            <v>Thursday 1pm 3rd April 2025</v>
          </cell>
          <cell r="AQ48" t="str">
            <v>Y</v>
          </cell>
          <cell r="AR48" t="str">
            <v>Y</v>
          </cell>
          <cell r="AS48" t="str">
            <v>Y</v>
          </cell>
          <cell r="AT48" t="str">
            <v>Y</v>
          </cell>
          <cell r="AU48" t="str">
            <v>Y</v>
          </cell>
          <cell r="AV48" t="str">
            <v>Y</v>
          </cell>
          <cell r="AW48" t="str">
            <v>Y</v>
          </cell>
          <cell r="AX48" t="str">
            <v>Y</v>
          </cell>
          <cell r="AY48" t="str">
            <v>Y</v>
          </cell>
          <cell r="AZ48" t="str">
            <v>Y</v>
          </cell>
          <cell r="BB48" t="str">
            <v>Y</v>
          </cell>
          <cell r="BD48" t="str">
            <v>Y</v>
          </cell>
          <cell r="BF48" t="str">
            <v>Unbundled</v>
          </cell>
          <cell r="BG48">
            <v>46509</v>
          </cell>
          <cell r="BH48">
            <v>46542</v>
          </cell>
          <cell r="BI48">
            <v>33</v>
          </cell>
          <cell r="BJ48" t="str">
            <v>Pre Cruise: Transfer / Post Cruise: Transfer</v>
          </cell>
          <cell r="BK48"/>
          <cell r="BL48" t="str">
            <v>Unbundled</v>
          </cell>
          <cell r="BM48">
            <v>46509</v>
          </cell>
          <cell r="BN48">
            <v>46542</v>
          </cell>
          <cell r="BO48">
            <v>33</v>
          </cell>
          <cell r="BP48" t="str">
            <v>Pre Cruise: None / Post Cruise: Transfer</v>
          </cell>
          <cell r="BR48"/>
          <cell r="BT48"/>
          <cell r="BU48"/>
          <cell r="BV48"/>
          <cell r="BX48"/>
          <cell r="CA48" t="str">
            <v>Pre Cruise: Transfer</v>
          </cell>
          <cell r="CB48" t="str">
            <v>Post Cruise: Transfer</v>
          </cell>
          <cell r="CC48"/>
          <cell r="CD48" t="str">
            <v>Pre Cruise: None</v>
          </cell>
          <cell r="CE48" t="str">
            <v>Post Cruise: Transfer</v>
          </cell>
          <cell r="CG48">
            <v>46507</v>
          </cell>
          <cell r="CH48">
            <v>46509</v>
          </cell>
          <cell r="CI48">
            <v>2</v>
          </cell>
          <cell r="CJ48"/>
          <cell r="CK48">
            <v>46507</v>
          </cell>
          <cell r="CL48">
            <v>46509</v>
          </cell>
          <cell r="CM48">
            <v>2</v>
          </cell>
        </row>
        <row r="49">
          <cell r="F49" t="str">
            <v>V710D</v>
          </cell>
          <cell r="G49" t="str">
            <v>SOU1</v>
          </cell>
          <cell r="H49" t="str">
            <v>BCN1</v>
          </cell>
          <cell r="I49" t="str">
            <v>SOU1 - BCN1</v>
          </cell>
          <cell r="J49">
            <v>46511</v>
          </cell>
          <cell r="K49">
            <v>46511</v>
          </cell>
          <cell r="L49">
            <v>46521</v>
          </cell>
          <cell r="M49">
            <v>46521</v>
          </cell>
          <cell r="N49">
            <v>10</v>
          </cell>
          <cell r="O49" t="str">
            <v>EW</v>
          </cell>
          <cell r="P49" t="str">
            <v>Western Mediterranean</v>
          </cell>
          <cell r="Q49" t="str">
            <v>EWS</v>
          </cell>
          <cell r="R49" t="str">
            <v>EXS401</v>
          </cell>
          <cell r="S49" t="str">
            <v>Spain and Portugal</v>
          </cell>
          <cell r="T49" t="str">
            <v>SUMMER</v>
          </cell>
          <cell r="U49" t="str">
            <v>V608</v>
          </cell>
          <cell r="V49" t="str">
            <v>Not Required</v>
          </cell>
          <cell r="W49" t="str">
            <v>Europe Fly</v>
          </cell>
          <cell r="X49" t="str">
            <v>Med Fly Repositional</v>
          </cell>
          <cell r="Y49" t="str">
            <v>Mediterranean</v>
          </cell>
          <cell r="Z49" t="str">
            <v>Not Required</v>
          </cell>
          <cell r="AA49" t="str">
            <v>Europe Reposition</v>
          </cell>
          <cell r="AB49" t="str">
            <v/>
          </cell>
          <cell r="AC49" t="str">
            <v/>
          </cell>
          <cell r="AD49" t="str">
            <v>Logical</v>
          </cell>
          <cell r="AE49" t="str">
            <v>V710 SOU1</v>
          </cell>
          <cell r="AF49" t="str">
            <v>V710 BCN1</v>
          </cell>
          <cell r="AG49" t="str">
            <v>N/A</v>
          </cell>
          <cell r="AI49">
            <v>0</v>
          </cell>
          <cell r="AJ49" t="str">
            <v>2 to 17 Years 364 days (Polar Faretable : 17 Child)</v>
          </cell>
          <cell r="AK49" t="str">
            <v>6 Months to 1 Year 364 days (Polar Faretable : 1 Infant)</v>
          </cell>
          <cell r="AL49" t="str">
            <v>I</v>
          </cell>
          <cell r="AM49"/>
          <cell r="AN49" t="str">
            <v>n/a</v>
          </cell>
          <cell r="AO49" t="str">
            <v>Wednesday 1pm 2nd April 2025</v>
          </cell>
          <cell r="AP49" t="str">
            <v>Thursday 1pm 3rd April 2025</v>
          </cell>
          <cell r="AQ49" t="str">
            <v>Y</v>
          </cell>
          <cell r="AR49" t="str">
            <v>Y</v>
          </cell>
          <cell r="AS49" t="str">
            <v>Y</v>
          </cell>
          <cell r="AT49" t="str">
            <v>Y</v>
          </cell>
          <cell r="AU49" t="str">
            <v>Y</v>
          </cell>
          <cell r="AV49" t="str">
            <v>Y</v>
          </cell>
          <cell r="AW49" t="str">
            <v>Y</v>
          </cell>
          <cell r="AX49" t="str">
            <v>Y</v>
          </cell>
          <cell r="AY49" t="str">
            <v>Y</v>
          </cell>
          <cell r="AZ49" t="str">
            <v>Y</v>
          </cell>
          <cell r="BB49" t="str">
            <v>Y</v>
          </cell>
          <cell r="BD49" t="str">
            <v>Y</v>
          </cell>
          <cell r="BF49" t="str">
            <v>Unbundled</v>
          </cell>
          <cell r="BG49">
            <v>46511</v>
          </cell>
          <cell r="BH49">
            <v>46521</v>
          </cell>
          <cell r="BI49">
            <v>10</v>
          </cell>
          <cell r="BJ49" t="str">
            <v>Pre Cruise: None / Post Cruise: Transfer</v>
          </cell>
          <cell r="BK49"/>
          <cell r="BL49" t="str">
            <v>Unbundled</v>
          </cell>
          <cell r="BM49">
            <v>46511</v>
          </cell>
          <cell r="BN49">
            <v>46521</v>
          </cell>
          <cell r="BO49">
            <v>10</v>
          </cell>
          <cell r="BP49" t="str">
            <v>Pre Cruise: Transfer / Post Cruise: Transfer</v>
          </cell>
          <cell r="BR49"/>
          <cell r="BT49"/>
          <cell r="BU49"/>
          <cell r="BV49"/>
          <cell r="BX49"/>
          <cell r="CA49" t="str">
            <v>Pre Cruise: None</v>
          </cell>
          <cell r="CB49" t="str">
            <v>Post Cruise: Transfer</v>
          </cell>
          <cell r="CC49"/>
          <cell r="CD49" t="str">
            <v>Pre Cruise: Transfer</v>
          </cell>
          <cell r="CE49" t="str">
            <v>Post Cruise: Transfer</v>
          </cell>
          <cell r="CG49">
            <v>46507</v>
          </cell>
          <cell r="CH49">
            <v>46509</v>
          </cell>
          <cell r="CI49">
            <v>2</v>
          </cell>
          <cell r="CJ49"/>
          <cell r="CK49">
            <v>46507</v>
          </cell>
          <cell r="CL49">
            <v>46509</v>
          </cell>
          <cell r="CM49">
            <v>2</v>
          </cell>
        </row>
        <row r="50">
          <cell r="F50" t="str">
            <v>V710E</v>
          </cell>
          <cell r="G50" t="str">
            <v>SOU1</v>
          </cell>
          <cell r="H50" t="str">
            <v>IST2</v>
          </cell>
          <cell r="I50" t="str">
            <v>SOU1 - IST2</v>
          </cell>
          <cell r="J50">
            <v>46511</v>
          </cell>
          <cell r="K50">
            <v>46511</v>
          </cell>
          <cell r="L50">
            <v>46528</v>
          </cell>
          <cell r="M50">
            <v>46528</v>
          </cell>
          <cell r="N50">
            <v>17</v>
          </cell>
          <cell r="O50" t="str">
            <v>EW</v>
          </cell>
          <cell r="P50" t="str">
            <v>Western Mediterranean</v>
          </cell>
          <cell r="Q50" t="str">
            <v>EWS</v>
          </cell>
          <cell r="R50" t="str">
            <v>ERS490</v>
          </cell>
          <cell r="S50" t="str">
            <v>Mediterranean and Greek Islands</v>
          </cell>
          <cell r="T50" t="str">
            <v>SUMMER</v>
          </cell>
          <cell r="U50" t="str">
            <v>V608A</v>
          </cell>
          <cell r="V50" t="str">
            <v>Not Required</v>
          </cell>
          <cell r="W50" t="str">
            <v>Europe Fly</v>
          </cell>
          <cell r="X50" t="str">
            <v>Med Fly Repositional</v>
          </cell>
          <cell r="Y50" t="str">
            <v>Mediterranean</v>
          </cell>
          <cell r="Z50" t="str">
            <v>Not Required</v>
          </cell>
          <cell r="AA50" t="str">
            <v>Europe Reposition</v>
          </cell>
          <cell r="AB50" t="str">
            <v/>
          </cell>
          <cell r="AC50" t="str">
            <v/>
          </cell>
          <cell r="AD50" t="str">
            <v>Logical</v>
          </cell>
          <cell r="AE50" t="str">
            <v>V710 SOU1</v>
          </cell>
          <cell r="AF50" t="str">
            <v>V711 IST2</v>
          </cell>
          <cell r="AG50" t="str">
            <v>N/A</v>
          </cell>
          <cell r="AI50">
            <v>0</v>
          </cell>
          <cell r="AJ50" t="str">
            <v>2 to 17 Years 364 days (Polar Faretable : 17 Child)</v>
          </cell>
          <cell r="AK50" t="str">
            <v>6 Months to 1 Year 364 days (Polar Faretable : 1 Infant)</v>
          </cell>
          <cell r="AL50" t="str">
            <v>I</v>
          </cell>
          <cell r="AM50"/>
          <cell r="AN50" t="str">
            <v>n/a</v>
          </cell>
          <cell r="AO50" t="str">
            <v>Wednesday 1pm 2nd April 2025</v>
          </cell>
          <cell r="AP50" t="str">
            <v>Thursday 1pm 3rd April 2025</v>
          </cell>
          <cell r="AQ50" t="str">
            <v>Y</v>
          </cell>
          <cell r="AR50" t="str">
            <v>Y</v>
          </cell>
          <cell r="AS50" t="str">
            <v>Y</v>
          </cell>
          <cell r="AT50" t="str">
            <v>Y</v>
          </cell>
          <cell r="AU50" t="str">
            <v>Y</v>
          </cell>
          <cell r="AV50" t="str">
            <v>Y</v>
          </cell>
          <cell r="AW50" t="str">
            <v>Y</v>
          </cell>
          <cell r="AX50" t="str">
            <v>Y</v>
          </cell>
          <cell r="AY50" t="str">
            <v>Y</v>
          </cell>
          <cell r="AZ50" t="str">
            <v>Y</v>
          </cell>
          <cell r="BB50" t="str">
            <v>Y</v>
          </cell>
          <cell r="BD50" t="str">
            <v>Y</v>
          </cell>
          <cell r="BF50" t="str">
            <v>Unbundled</v>
          </cell>
          <cell r="BG50">
            <v>46511</v>
          </cell>
          <cell r="BH50">
            <v>46528</v>
          </cell>
          <cell r="BI50">
            <v>17</v>
          </cell>
          <cell r="BJ50" t="str">
            <v>Pre Cruise: None / Post Cruise: Transfer</v>
          </cell>
          <cell r="BK50"/>
          <cell r="BL50" t="str">
            <v>Unbundled</v>
          </cell>
          <cell r="BM50">
            <v>46511</v>
          </cell>
          <cell r="BN50">
            <v>46528</v>
          </cell>
          <cell r="BO50">
            <v>17</v>
          </cell>
          <cell r="BP50" t="str">
            <v>Pre Cruise: Transfer / Post Cruise: Transfer</v>
          </cell>
          <cell r="BR50"/>
          <cell r="BT50"/>
          <cell r="BU50"/>
          <cell r="BV50"/>
          <cell r="BX50"/>
          <cell r="CA50" t="str">
            <v>Pre Cruise: None</v>
          </cell>
          <cell r="CB50" t="str">
            <v>Post Cruise: Transfer</v>
          </cell>
          <cell r="CC50"/>
          <cell r="CD50" t="str">
            <v>Pre Cruise: Transfer</v>
          </cell>
          <cell r="CE50" t="str">
            <v>Post Cruise: Transfer</v>
          </cell>
          <cell r="CG50">
            <v>46507</v>
          </cell>
          <cell r="CH50">
            <v>46509</v>
          </cell>
          <cell r="CI50">
            <v>2</v>
          </cell>
          <cell r="CJ50"/>
          <cell r="CK50">
            <v>46507</v>
          </cell>
          <cell r="CL50">
            <v>46509</v>
          </cell>
          <cell r="CM50">
            <v>2</v>
          </cell>
        </row>
        <row r="51">
          <cell r="F51" t="str">
            <v>V710F</v>
          </cell>
          <cell r="G51" t="str">
            <v>SOU1</v>
          </cell>
          <cell r="H51" t="str">
            <v>ROM1</v>
          </cell>
          <cell r="I51" t="str">
            <v>SOU1 - ROM1</v>
          </cell>
          <cell r="J51">
            <v>46511</v>
          </cell>
          <cell r="K51">
            <v>46511</v>
          </cell>
          <cell r="L51">
            <v>46535</v>
          </cell>
          <cell r="M51">
            <v>46535</v>
          </cell>
          <cell r="N51">
            <v>24</v>
          </cell>
          <cell r="O51" t="str">
            <v>EE</v>
          </cell>
          <cell r="P51" t="str">
            <v>Eastern Mediterranean</v>
          </cell>
          <cell r="Q51" t="str">
            <v>EES</v>
          </cell>
          <cell r="R51" t="str">
            <v>EXS401</v>
          </cell>
          <cell r="S51" t="str">
            <v>Spain and Portugal</v>
          </cell>
          <cell r="T51" t="str">
            <v>SUMMER</v>
          </cell>
          <cell r="U51" t="str">
            <v>V608B</v>
          </cell>
          <cell r="V51" t="str">
            <v>Not Required</v>
          </cell>
          <cell r="W51" t="str">
            <v>Europe Fly</v>
          </cell>
          <cell r="X51" t="str">
            <v>Med Fly Repositional</v>
          </cell>
          <cell r="Y51" t="str">
            <v>Mediterranean</v>
          </cell>
          <cell r="Z51" t="str">
            <v>Not Required</v>
          </cell>
          <cell r="AA51" t="str">
            <v>Europe Reposition</v>
          </cell>
          <cell r="AB51" t="str">
            <v/>
          </cell>
          <cell r="AC51" t="str">
            <v/>
          </cell>
          <cell r="AD51" t="str">
            <v>Logical</v>
          </cell>
          <cell r="AE51" t="str">
            <v>V710 SOU1</v>
          </cell>
          <cell r="AF51" t="str">
            <v>V711 ROM1</v>
          </cell>
          <cell r="AG51" t="str">
            <v>N/A</v>
          </cell>
          <cell r="AI51">
            <v>0</v>
          </cell>
          <cell r="AJ51" t="str">
            <v>2 to 17 Years 364 days (Polar Faretable : 17 Child)</v>
          </cell>
          <cell r="AK51" t="str">
            <v>6 Months to 1 Year 364 days (Polar Faretable : 1 Infant)</v>
          </cell>
          <cell r="AL51" t="str">
            <v>I</v>
          </cell>
          <cell r="AM51"/>
          <cell r="AN51" t="str">
            <v>n/a</v>
          </cell>
          <cell r="AO51" t="str">
            <v>Wednesday 1pm 2nd April 2025</v>
          </cell>
          <cell r="AP51" t="str">
            <v>Thursday 1pm 3rd April 2025</v>
          </cell>
          <cell r="AQ51" t="str">
            <v>Y</v>
          </cell>
          <cell r="AR51" t="str">
            <v>Y</v>
          </cell>
          <cell r="AS51" t="str">
            <v>Y</v>
          </cell>
          <cell r="AT51" t="str">
            <v>Y</v>
          </cell>
          <cell r="AU51" t="str">
            <v>Y</v>
          </cell>
          <cell r="AV51" t="str">
            <v>Y</v>
          </cell>
          <cell r="AW51" t="str">
            <v>Y</v>
          </cell>
          <cell r="AX51" t="str">
            <v>Y</v>
          </cell>
          <cell r="AY51" t="str">
            <v>Y</v>
          </cell>
          <cell r="AZ51" t="str">
            <v>Y</v>
          </cell>
          <cell r="BB51" t="str">
            <v>Y</v>
          </cell>
          <cell r="BD51" t="str">
            <v>Y</v>
          </cell>
          <cell r="BF51" t="str">
            <v>Unbundled</v>
          </cell>
          <cell r="BG51">
            <v>46511</v>
          </cell>
          <cell r="BH51">
            <v>46535</v>
          </cell>
          <cell r="BI51">
            <v>24</v>
          </cell>
          <cell r="BJ51" t="str">
            <v>Pre Cruise: None / Post Cruise: Transfer</v>
          </cell>
          <cell r="BK51"/>
          <cell r="BL51" t="str">
            <v>Unbundled</v>
          </cell>
          <cell r="BM51">
            <v>46511</v>
          </cell>
          <cell r="BN51">
            <v>46535</v>
          </cell>
          <cell r="BO51">
            <v>24</v>
          </cell>
          <cell r="BP51" t="str">
            <v>Pre Cruise: Transfer / Post Cruise: Transfer</v>
          </cell>
          <cell r="BR51"/>
          <cell r="BT51"/>
          <cell r="BU51"/>
          <cell r="BV51"/>
          <cell r="BX51"/>
          <cell r="CA51" t="str">
            <v>Pre Cruise: None</v>
          </cell>
          <cell r="CB51" t="str">
            <v>Post Cruise: Transfer</v>
          </cell>
          <cell r="CC51"/>
          <cell r="CD51" t="str">
            <v>Pre Cruise: Transfer</v>
          </cell>
          <cell r="CE51" t="str">
            <v>Post Cruise: Transfer</v>
          </cell>
          <cell r="CG51">
            <v>46507</v>
          </cell>
          <cell r="CH51">
            <v>46509</v>
          </cell>
          <cell r="CI51">
            <v>2</v>
          </cell>
          <cell r="CJ51"/>
          <cell r="CK51">
            <v>46507</v>
          </cell>
          <cell r="CL51">
            <v>46509</v>
          </cell>
          <cell r="CM51">
            <v>2</v>
          </cell>
        </row>
        <row r="52">
          <cell r="F52" t="str">
            <v>V710G</v>
          </cell>
          <cell r="G52" t="str">
            <v>SOU1</v>
          </cell>
          <cell r="H52" t="str">
            <v>TST1</v>
          </cell>
          <cell r="I52" t="str">
            <v>SOU1 - TST1</v>
          </cell>
          <cell r="J52">
            <v>46511</v>
          </cell>
          <cell r="K52">
            <v>46511</v>
          </cell>
          <cell r="L52">
            <v>46542</v>
          </cell>
          <cell r="M52">
            <v>46542</v>
          </cell>
          <cell r="N52">
            <v>31</v>
          </cell>
          <cell r="O52" t="str">
            <v>EE</v>
          </cell>
          <cell r="P52" t="str">
            <v>Eastern Mediterranean</v>
          </cell>
          <cell r="Q52" t="str">
            <v>EES</v>
          </cell>
          <cell r="R52" t="str">
            <v>ERS510</v>
          </cell>
          <cell r="S52" t="str">
            <v>Mediterranean, Adriatic and Greece</v>
          </cell>
          <cell r="T52" t="str">
            <v>SUMMER</v>
          </cell>
          <cell r="U52" t="str">
            <v>V608C</v>
          </cell>
          <cell r="V52" t="str">
            <v>Not Required</v>
          </cell>
          <cell r="W52" t="str">
            <v>Europe Fly</v>
          </cell>
          <cell r="X52" t="str">
            <v>Med Fly Repositional</v>
          </cell>
          <cell r="Y52" t="str">
            <v>Mediterranean</v>
          </cell>
          <cell r="Z52" t="str">
            <v>Not Required</v>
          </cell>
          <cell r="AA52" t="str">
            <v>Europe Reposition</v>
          </cell>
          <cell r="AB52" t="str">
            <v/>
          </cell>
          <cell r="AC52" t="str">
            <v/>
          </cell>
          <cell r="AD52" t="str">
            <v>Logical</v>
          </cell>
          <cell r="AE52" t="str">
            <v>V710 SOU1</v>
          </cell>
          <cell r="AF52" t="str">
            <v>V712 TST1</v>
          </cell>
          <cell r="AG52" t="str">
            <v>N/A</v>
          </cell>
          <cell r="AI52">
            <v>0</v>
          </cell>
          <cell r="AJ52" t="str">
            <v>2 to 17 Years 364 days (Polar Faretable : 17 Child)</v>
          </cell>
          <cell r="AK52" t="str">
            <v>6 Months to 1 Year 364 days (Polar Faretable : 1 Infant)</v>
          </cell>
          <cell r="AL52" t="str">
            <v>I</v>
          </cell>
          <cell r="AM52"/>
          <cell r="AN52" t="str">
            <v>n/a</v>
          </cell>
          <cell r="AO52" t="str">
            <v>Wednesday 1pm 2nd April 2025</v>
          </cell>
          <cell r="AP52" t="str">
            <v>Thursday 1pm 3rd April 2025</v>
          </cell>
          <cell r="AQ52" t="str">
            <v>Y</v>
          </cell>
          <cell r="AR52" t="str">
            <v>Y</v>
          </cell>
          <cell r="AS52" t="str">
            <v>Y</v>
          </cell>
          <cell r="AT52" t="str">
            <v>Y</v>
          </cell>
          <cell r="AU52" t="str">
            <v>Y</v>
          </cell>
          <cell r="AV52" t="str">
            <v>Y</v>
          </cell>
          <cell r="AW52" t="str">
            <v>Y</v>
          </cell>
          <cell r="AX52" t="str">
            <v>Y</v>
          </cell>
          <cell r="AY52" t="str">
            <v>Y</v>
          </cell>
          <cell r="AZ52" t="str">
            <v>Y</v>
          </cell>
          <cell r="BB52" t="str">
            <v>Y</v>
          </cell>
          <cell r="BD52" t="str">
            <v>Y</v>
          </cell>
          <cell r="BF52" t="str">
            <v>Unbundled</v>
          </cell>
          <cell r="BG52">
            <v>46511</v>
          </cell>
          <cell r="BH52">
            <v>46542</v>
          </cell>
          <cell r="BI52">
            <v>31</v>
          </cell>
          <cell r="BJ52" t="str">
            <v>Pre Cruise: None / Post Cruise: Transfer</v>
          </cell>
          <cell r="BK52"/>
          <cell r="BL52" t="str">
            <v>Unbundled</v>
          </cell>
          <cell r="BM52">
            <v>46511</v>
          </cell>
          <cell r="BN52">
            <v>46542</v>
          </cell>
          <cell r="BO52">
            <v>31</v>
          </cell>
          <cell r="BP52" t="str">
            <v>Pre Cruise: Transfer / Post Cruise: Transfer</v>
          </cell>
          <cell r="BR52"/>
          <cell r="BT52"/>
          <cell r="BU52"/>
          <cell r="BV52"/>
          <cell r="BX52"/>
          <cell r="CA52" t="str">
            <v>Pre Cruise: None</v>
          </cell>
          <cell r="CB52" t="str">
            <v>Post Cruise: Transfer</v>
          </cell>
          <cell r="CC52"/>
          <cell r="CD52" t="str">
            <v>Pre Cruise: Transfer</v>
          </cell>
          <cell r="CE52" t="str">
            <v>Post Cruise: Transfer</v>
          </cell>
          <cell r="CG52">
            <v>46507</v>
          </cell>
          <cell r="CH52">
            <v>46509</v>
          </cell>
          <cell r="CI52">
            <v>2</v>
          </cell>
          <cell r="CJ52"/>
          <cell r="CK52">
            <v>46507</v>
          </cell>
          <cell r="CL52">
            <v>46509</v>
          </cell>
          <cell r="CM52">
            <v>2</v>
          </cell>
        </row>
        <row r="53">
          <cell r="F53" t="str">
            <v>V711</v>
          </cell>
          <cell r="G53" t="str">
            <v>BCN1</v>
          </cell>
          <cell r="H53" t="str">
            <v>ROM1</v>
          </cell>
          <cell r="I53" t="str">
            <v>BCN1 - ROM1</v>
          </cell>
          <cell r="J53">
            <v>46521</v>
          </cell>
          <cell r="K53">
            <v>46521</v>
          </cell>
          <cell r="L53">
            <v>46535</v>
          </cell>
          <cell r="M53">
            <v>46535</v>
          </cell>
          <cell r="N53">
            <v>14</v>
          </cell>
          <cell r="O53" t="str">
            <v>EE</v>
          </cell>
          <cell r="P53" t="str">
            <v>Eastern Mediterranean</v>
          </cell>
          <cell r="Q53" t="str">
            <v>EES</v>
          </cell>
          <cell r="R53" t="str">
            <v>EES430</v>
          </cell>
          <cell r="S53" t="str">
            <v>Italy, Greece and Turkey</v>
          </cell>
          <cell r="T53" t="str">
            <v>SUMMER</v>
          </cell>
          <cell r="U53" t="str">
            <v>V609</v>
          </cell>
          <cell r="V53" t="str">
            <v>Not Required</v>
          </cell>
          <cell r="W53" t="str">
            <v>Europe Fly</v>
          </cell>
          <cell r="X53" t="str">
            <v>Eastern Mediterranean (Med Fly)</v>
          </cell>
          <cell r="Y53" t="str">
            <v>Mediterranean</v>
          </cell>
          <cell r="Z53" t="str">
            <v>Not Required</v>
          </cell>
          <cell r="AA53" t="str">
            <v>Eastern Med</v>
          </cell>
          <cell r="AB53">
            <v>2060</v>
          </cell>
          <cell r="AC53">
            <v>28840</v>
          </cell>
          <cell r="AD53" t="str">
            <v>Physical</v>
          </cell>
          <cell r="AE53" t="str">
            <v/>
          </cell>
          <cell r="AF53" t="str">
            <v/>
          </cell>
          <cell r="AG53" t="str">
            <v>N/A</v>
          </cell>
          <cell r="AI53">
            <v>0</v>
          </cell>
          <cell r="AJ53" t="str">
            <v>2 to 17 Years 364 days (Polar Faretable : 17 Child)</v>
          </cell>
          <cell r="AK53" t="str">
            <v>6 Months to 1 Year 364 days (Polar Faretable : 1 Infant)</v>
          </cell>
          <cell r="AL53" t="str">
            <v>I</v>
          </cell>
          <cell r="AM53"/>
          <cell r="AN53" t="str">
            <v>n/a</v>
          </cell>
          <cell r="AO53" t="str">
            <v>Wednesday 1pm 2nd April 2025</v>
          </cell>
          <cell r="AP53" t="str">
            <v>Thursday 1pm 3rd April 2025</v>
          </cell>
          <cell r="AQ53" t="str">
            <v>Y</v>
          </cell>
          <cell r="AR53" t="str">
            <v>Y</v>
          </cell>
          <cell r="AS53" t="str">
            <v>Y</v>
          </cell>
          <cell r="AT53" t="str">
            <v>Y</v>
          </cell>
          <cell r="AU53" t="str">
            <v>Y</v>
          </cell>
          <cell r="AV53" t="str">
            <v>Y</v>
          </cell>
          <cell r="AW53" t="str">
            <v>Y</v>
          </cell>
          <cell r="AX53" t="str">
            <v>Y</v>
          </cell>
          <cell r="AY53" t="str">
            <v>Y</v>
          </cell>
          <cell r="AZ53" t="str">
            <v>Y</v>
          </cell>
          <cell r="BB53" t="str">
            <v>Y</v>
          </cell>
          <cell r="BD53" t="str">
            <v>Y</v>
          </cell>
          <cell r="BF53" t="str">
            <v>Unbundled</v>
          </cell>
          <cell r="BG53">
            <v>46521</v>
          </cell>
          <cell r="BH53">
            <v>46535</v>
          </cell>
          <cell r="BI53">
            <v>14</v>
          </cell>
          <cell r="BJ53" t="str">
            <v>Pre Cruise: Transfer / Post Cruise: Transfer</v>
          </cell>
          <cell r="BK53"/>
          <cell r="BL53" t="str">
            <v>Unbundled</v>
          </cell>
          <cell r="BM53">
            <v>46521</v>
          </cell>
          <cell r="BN53">
            <v>46535</v>
          </cell>
          <cell r="BO53">
            <v>14</v>
          </cell>
          <cell r="BP53" t="str">
            <v>Pre Cruise: Transfer / Post Cruise: Transfer</v>
          </cell>
          <cell r="BR53"/>
          <cell r="BT53"/>
          <cell r="BU53"/>
          <cell r="BV53"/>
          <cell r="BX53"/>
          <cell r="CA53" t="str">
            <v>Pre Cruise: Transfer</v>
          </cell>
          <cell r="CB53" t="str">
            <v>Post Cruise: Transfer</v>
          </cell>
          <cell r="CC53"/>
          <cell r="CD53" t="str">
            <v>Pre Cruise: Transfer</v>
          </cell>
          <cell r="CE53" t="str">
            <v>Post Cruise: Transfer</v>
          </cell>
          <cell r="CG53">
            <v>46507</v>
          </cell>
          <cell r="CH53">
            <v>46509</v>
          </cell>
          <cell r="CI53">
            <v>2</v>
          </cell>
          <cell r="CJ53"/>
          <cell r="CK53">
            <v>46507</v>
          </cell>
          <cell r="CL53">
            <v>46509</v>
          </cell>
          <cell r="CM53">
            <v>2</v>
          </cell>
        </row>
        <row r="54">
          <cell r="F54" t="str">
            <v>V711A</v>
          </cell>
          <cell r="G54" t="str">
            <v>BCN1</v>
          </cell>
          <cell r="H54" t="str">
            <v>IST2</v>
          </cell>
          <cell r="I54" t="str">
            <v>BCN1 - IST2</v>
          </cell>
          <cell r="J54">
            <v>46521</v>
          </cell>
          <cell r="K54">
            <v>46521</v>
          </cell>
          <cell r="L54">
            <v>46528</v>
          </cell>
          <cell r="M54">
            <v>46528</v>
          </cell>
          <cell r="N54">
            <v>7</v>
          </cell>
          <cell r="O54" t="str">
            <v>EE</v>
          </cell>
          <cell r="P54" t="str">
            <v>Eastern Mediterranean</v>
          </cell>
          <cell r="Q54" t="str">
            <v>EES</v>
          </cell>
          <cell r="R54" t="str">
            <v>EES430</v>
          </cell>
          <cell r="S54" t="str">
            <v>Italy, Greece and Turkey</v>
          </cell>
          <cell r="T54" t="str">
            <v>SUMMER</v>
          </cell>
          <cell r="U54" t="str">
            <v>V609A</v>
          </cell>
          <cell r="V54" t="str">
            <v>Not Required</v>
          </cell>
          <cell r="W54" t="str">
            <v>Europe Fly</v>
          </cell>
          <cell r="X54" t="str">
            <v>Eastern Mediterranean (Med Fly)</v>
          </cell>
          <cell r="Y54" t="str">
            <v>Mediterranean</v>
          </cell>
          <cell r="Z54" t="str">
            <v>Not Required</v>
          </cell>
          <cell r="AA54" t="str">
            <v>Eastern Med</v>
          </cell>
          <cell r="AB54" t="str">
            <v/>
          </cell>
          <cell r="AC54" t="str">
            <v/>
          </cell>
          <cell r="AD54" t="str">
            <v>Logical</v>
          </cell>
          <cell r="AE54" t="str">
            <v>V711 BCN1</v>
          </cell>
          <cell r="AF54" t="str">
            <v>V711 IST2</v>
          </cell>
          <cell r="AG54" t="str">
            <v>N/A</v>
          </cell>
          <cell r="AI54">
            <v>0</v>
          </cell>
          <cell r="AJ54" t="str">
            <v>2 to 17 Years 364 days (Polar Faretable : 17 Child)</v>
          </cell>
          <cell r="AK54" t="str">
            <v>6 Months to 1 Year 364 days (Polar Faretable : 1 Infant)</v>
          </cell>
          <cell r="AL54" t="str">
            <v>I</v>
          </cell>
          <cell r="AM54"/>
          <cell r="AN54" t="str">
            <v>n/a</v>
          </cell>
          <cell r="AO54" t="str">
            <v>Wednesday 1pm 2nd April 2025</v>
          </cell>
          <cell r="AP54" t="str">
            <v>Thursday 1pm 3rd April 2025</v>
          </cell>
          <cell r="AQ54" t="str">
            <v>Y</v>
          </cell>
          <cell r="AR54" t="str">
            <v>Y</v>
          </cell>
          <cell r="AS54" t="str">
            <v>Y</v>
          </cell>
          <cell r="AT54" t="str">
            <v>Y</v>
          </cell>
          <cell r="AU54" t="str">
            <v>Y</v>
          </cell>
          <cell r="AV54" t="str">
            <v>Y</v>
          </cell>
          <cell r="AW54" t="str">
            <v>Y</v>
          </cell>
          <cell r="AX54" t="str">
            <v>Y</v>
          </cell>
          <cell r="AY54" t="str">
            <v>Y</v>
          </cell>
          <cell r="AZ54" t="str">
            <v>Y</v>
          </cell>
          <cell r="BB54" t="str">
            <v>Y</v>
          </cell>
          <cell r="BD54" t="str">
            <v>Y</v>
          </cell>
          <cell r="BF54" t="str">
            <v>Unbundled</v>
          </cell>
          <cell r="BG54">
            <v>46521</v>
          </cell>
          <cell r="BH54">
            <v>46528</v>
          </cell>
          <cell r="BI54">
            <v>7</v>
          </cell>
          <cell r="BJ54" t="str">
            <v>Pre Cruise: Transfer / Post Cruise: Transfer</v>
          </cell>
          <cell r="BK54"/>
          <cell r="BL54" t="str">
            <v>Unbundled</v>
          </cell>
          <cell r="BM54">
            <v>46521</v>
          </cell>
          <cell r="BN54">
            <v>46528</v>
          </cell>
          <cell r="BO54">
            <v>7</v>
          </cell>
          <cell r="BP54" t="str">
            <v>Pre Cruise: Transfer / Post Cruise: Transfer</v>
          </cell>
          <cell r="BR54"/>
          <cell r="BT54"/>
          <cell r="BU54"/>
          <cell r="BV54"/>
          <cell r="BX54"/>
          <cell r="CA54" t="str">
            <v>Pre Cruise: Transfer</v>
          </cell>
          <cell r="CB54" t="str">
            <v>Post Cruise: Transfer</v>
          </cell>
          <cell r="CC54"/>
          <cell r="CD54" t="str">
            <v>Pre Cruise: Transfer</v>
          </cell>
          <cell r="CE54" t="str">
            <v>Post Cruise: Transfer</v>
          </cell>
          <cell r="CG54">
            <v>46507</v>
          </cell>
          <cell r="CH54">
            <v>46509</v>
          </cell>
          <cell r="CI54">
            <v>2</v>
          </cell>
          <cell r="CJ54"/>
          <cell r="CK54">
            <v>46507</v>
          </cell>
          <cell r="CL54">
            <v>46509</v>
          </cell>
          <cell r="CM54">
            <v>2</v>
          </cell>
        </row>
        <row r="55">
          <cell r="F55" t="str">
            <v>V711B</v>
          </cell>
          <cell r="G55" t="str">
            <v>BCN1</v>
          </cell>
          <cell r="H55" t="str">
            <v>TST1</v>
          </cell>
          <cell r="I55" t="str">
            <v>BCN1 - TST1</v>
          </cell>
          <cell r="J55">
            <v>46521</v>
          </cell>
          <cell r="K55">
            <v>46521</v>
          </cell>
          <cell r="L55">
            <v>46542</v>
          </cell>
          <cell r="M55">
            <v>46542</v>
          </cell>
          <cell r="N55">
            <v>21</v>
          </cell>
          <cell r="O55" t="str">
            <v>EE</v>
          </cell>
          <cell r="P55" t="str">
            <v>Eastern Mediterranean</v>
          </cell>
          <cell r="Q55" t="str">
            <v>EES</v>
          </cell>
          <cell r="R55" t="str">
            <v>EES429</v>
          </cell>
          <cell r="S55" t="str">
            <v>Greece, Turkey, Italy and Adriatic</v>
          </cell>
          <cell r="T55" t="str">
            <v>SUMMER</v>
          </cell>
          <cell r="U55" t="str">
            <v>V609B</v>
          </cell>
          <cell r="V55" t="str">
            <v>Not Required</v>
          </cell>
          <cell r="W55" t="str">
            <v>Europe Fly</v>
          </cell>
          <cell r="X55" t="str">
            <v>Eastern Mediterranean (Med Fly)</v>
          </cell>
          <cell r="Y55" t="str">
            <v>Mediterranean</v>
          </cell>
          <cell r="Z55" t="str">
            <v>Not Required</v>
          </cell>
          <cell r="AA55" t="str">
            <v>Eastern Med</v>
          </cell>
          <cell r="AB55" t="str">
            <v/>
          </cell>
          <cell r="AC55" t="str">
            <v/>
          </cell>
          <cell r="AD55" t="str">
            <v>Logical</v>
          </cell>
          <cell r="AE55" t="str">
            <v>V711 BCN1</v>
          </cell>
          <cell r="AF55" t="str">
            <v>V712 TST1</v>
          </cell>
          <cell r="AG55" t="str">
            <v>N/A</v>
          </cell>
          <cell r="AI55">
            <v>0</v>
          </cell>
          <cell r="AJ55" t="str">
            <v>2 to 17 Years 364 days (Polar Faretable : 17 Child)</v>
          </cell>
          <cell r="AK55" t="str">
            <v>6 Months to 1 Year 364 days (Polar Faretable : 1 Infant)</v>
          </cell>
          <cell r="AL55" t="str">
            <v>I</v>
          </cell>
          <cell r="AM55"/>
          <cell r="AN55" t="str">
            <v>n/a</v>
          </cell>
          <cell r="AO55" t="str">
            <v>Wednesday 1pm 2nd April 2025</v>
          </cell>
          <cell r="AP55" t="str">
            <v>Thursday 1pm 3rd April 2025</v>
          </cell>
          <cell r="AQ55" t="str">
            <v>Y</v>
          </cell>
          <cell r="AR55" t="str">
            <v>Y</v>
          </cell>
          <cell r="AS55" t="str">
            <v>Y</v>
          </cell>
          <cell r="AT55" t="str">
            <v>Y</v>
          </cell>
          <cell r="AU55" t="str">
            <v>Y</v>
          </cell>
          <cell r="AV55" t="str">
            <v>Y</v>
          </cell>
          <cell r="AW55" t="str">
            <v>Y</v>
          </cell>
          <cell r="AX55" t="str">
            <v>Y</v>
          </cell>
          <cell r="AY55" t="str">
            <v>Y</v>
          </cell>
          <cell r="AZ55" t="str">
            <v>Y</v>
          </cell>
          <cell r="BB55" t="str">
            <v>Y</v>
          </cell>
          <cell r="BD55" t="str">
            <v>Y</v>
          </cell>
          <cell r="BF55" t="str">
            <v>Unbundled</v>
          </cell>
          <cell r="BG55">
            <v>46521</v>
          </cell>
          <cell r="BH55">
            <v>46542</v>
          </cell>
          <cell r="BI55">
            <v>21</v>
          </cell>
          <cell r="BJ55" t="str">
            <v>Pre Cruise: Transfer / Post Cruise: Transfer</v>
          </cell>
          <cell r="BK55"/>
          <cell r="BL55" t="str">
            <v>Unbundled</v>
          </cell>
          <cell r="BM55">
            <v>46521</v>
          </cell>
          <cell r="BN55">
            <v>46542</v>
          </cell>
          <cell r="BO55">
            <v>21</v>
          </cell>
          <cell r="BP55" t="str">
            <v>Pre Cruise: Transfer / Post Cruise: Transfer</v>
          </cell>
          <cell r="BR55"/>
          <cell r="BT55"/>
          <cell r="BU55"/>
          <cell r="BV55"/>
          <cell r="BX55"/>
          <cell r="CA55" t="str">
            <v>Pre Cruise: Transfer</v>
          </cell>
          <cell r="CB55" t="str">
            <v>Post Cruise: Transfer</v>
          </cell>
          <cell r="CC55"/>
          <cell r="CD55" t="str">
            <v>Pre Cruise: Transfer</v>
          </cell>
          <cell r="CE55" t="str">
            <v>Post Cruise: Transfer</v>
          </cell>
          <cell r="CG55">
            <v>46507</v>
          </cell>
          <cell r="CH55">
            <v>46509</v>
          </cell>
          <cell r="CI55">
            <v>2</v>
          </cell>
          <cell r="CJ55"/>
          <cell r="CK55">
            <v>46507</v>
          </cell>
          <cell r="CL55">
            <v>46509</v>
          </cell>
          <cell r="CM55">
            <v>2</v>
          </cell>
        </row>
        <row r="56">
          <cell r="F56" t="str">
            <v>V711C</v>
          </cell>
          <cell r="G56" t="str">
            <v>BCN1</v>
          </cell>
          <cell r="H56" t="str">
            <v>BCN2</v>
          </cell>
          <cell r="I56" t="str">
            <v>BCN1 - BCN2</v>
          </cell>
          <cell r="J56">
            <v>46521</v>
          </cell>
          <cell r="K56">
            <v>46521</v>
          </cell>
          <cell r="L56">
            <v>46549</v>
          </cell>
          <cell r="M56">
            <v>46549</v>
          </cell>
          <cell r="N56">
            <v>28</v>
          </cell>
          <cell r="O56" t="str">
            <v>EE</v>
          </cell>
          <cell r="P56" t="str">
            <v>Eastern Mediterranean</v>
          </cell>
          <cell r="Q56" t="str">
            <v>EES</v>
          </cell>
          <cell r="R56" t="str">
            <v>EES432</v>
          </cell>
          <cell r="S56" t="str">
            <v>Mediterranean, Adriatic, Greece and Turkey</v>
          </cell>
          <cell r="T56" t="str">
            <v>SUMMER</v>
          </cell>
          <cell r="U56" t="str">
            <v>V609C</v>
          </cell>
          <cell r="V56" t="str">
            <v>Not Required</v>
          </cell>
          <cell r="W56" t="str">
            <v>Europe Fly</v>
          </cell>
          <cell r="X56" t="str">
            <v>Eastern Mediterranean (Med Fly)</v>
          </cell>
          <cell r="Y56" t="str">
            <v>Mediterranean</v>
          </cell>
          <cell r="Z56" t="str">
            <v>Not Required</v>
          </cell>
          <cell r="AA56" t="str">
            <v>Eastern Med</v>
          </cell>
          <cell r="AB56" t="str">
            <v/>
          </cell>
          <cell r="AC56" t="str">
            <v/>
          </cell>
          <cell r="AD56" t="str">
            <v>Logical</v>
          </cell>
          <cell r="AE56" t="str">
            <v>V711 BCN1</v>
          </cell>
          <cell r="AF56" t="str">
            <v>V712 BCN1</v>
          </cell>
          <cell r="AG56" t="str">
            <v>N/A</v>
          </cell>
          <cell r="AI56">
            <v>0</v>
          </cell>
          <cell r="AJ56" t="str">
            <v>2 to 17 Years 364 days (Polar Faretable : 17 Child)</v>
          </cell>
          <cell r="AK56" t="str">
            <v>6 Months to 1 Year 364 days (Polar Faretable : 1 Infant)</v>
          </cell>
          <cell r="AL56" t="str">
            <v>I</v>
          </cell>
          <cell r="AM56"/>
          <cell r="AN56" t="str">
            <v>n/a</v>
          </cell>
          <cell r="AO56" t="str">
            <v>Wednesday 1pm 2nd April 2025</v>
          </cell>
          <cell r="AP56" t="str">
            <v>Thursday 1pm 3rd April 2025</v>
          </cell>
          <cell r="AQ56" t="str">
            <v>Y</v>
          </cell>
          <cell r="AR56" t="str">
            <v>Y</v>
          </cell>
          <cell r="AS56" t="str">
            <v>Y</v>
          </cell>
          <cell r="AT56" t="str">
            <v>Y</v>
          </cell>
          <cell r="AU56" t="str">
            <v>Y</v>
          </cell>
          <cell r="AV56" t="str">
            <v>Y</v>
          </cell>
          <cell r="AW56" t="str">
            <v>Y</v>
          </cell>
          <cell r="AX56" t="str">
            <v>Y</v>
          </cell>
          <cell r="AY56" t="str">
            <v>Y</v>
          </cell>
          <cell r="AZ56" t="str">
            <v>Y</v>
          </cell>
          <cell r="BB56" t="str">
            <v>Y</v>
          </cell>
          <cell r="BD56" t="str">
            <v>Y</v>
          </cell>
          <cell r="BF56" t="str">
            <v>Unbundled</v>
          </cell>
          <cell r="BG56">
            <v>46521</v>
          </cell>
          <cell r="BH56">
            <v>46549</v>
          </cell>
          <cell r="BI56">
            <v>28</v>
          </cell>
          <cell r="BJ56" t="str">
            <v>Pre Cruise: Transfer / Post Cruise: Transfer</v>
          </cell>
          <cell r="BK56"/>
          <cell r="BL56" t="str">
            <v>Unbundled</v>
          </cell>
          <cell r="BM56">
            <v>46521</v>
          </cell>
          <cell r="BN56">
            <v>46549</v>
          </cell>
          <cell r="BO56">
            <v>28</v>
          </cell>
          <cell r="BP56" t="str">
            <v>Pre Cruise: Transfer / Post Cruise: Transfer</v>
          </cell>
          <cell r="BR56"/>
          <cell r="BT56"/>
          <cell r="BU56"/>
          <cell r="BV56"/>
          <cell r="BX56"/>
          <cell r="CA56" t="str">
            <v>Pre Cruise: Transfer</v>
          </cell>
          <cell r="CB56" t="str">
            <v>Post Cruise: Transfer</v>
          </cell>
          <cell r="CC56"/>
          <cell r="CD56" t="str">
            <v>Pre Cruise: Transfer</v>
          </cell>
          <cell r="CE56" t="str">
            <v>Post Cruise: Transfer</v>
          </cell>
          <cell r="CG56">
            <v>46507</v>
          </cell>
          <cell r="CH56">
            <v>46509</v>
          </cell>
          <cell r="CI56">
            <v>2</v>
          </cell>
          <cell r="CJ56"/>
          <cell r="CK56">
            <v>46507</v>
          </cell>
          <cell r="CL56">
            <v>46509</v>
          </cell>
          <cell r="CM56">
            <v>2</v>
          </cell>
        </row>
        <row r="57">
          <cell r="F57" t="str">
            <v>V711D</v>
          </cell>
          <cell r="G57" t="str">
            <v>IST1</v>
          </cell>
          <cell r="H57" t="str">
            <v>ROM1</v>
          </cell>
          <cell r="I57" t="str">
            <v>IST1 - ROM1</v>
          </cell>
          <cell r="J57">
            <v>46528</v>
          </cell>
          <cell r="K57">
            <v>46528</v>
          </cell>
          <cell r="L57">
            <v>46535</v>
          </cell>
          <cell r="M57">
            <v>46535</v>
          </cell>
          <cell r="N57">
            <v>7</v>
          </cell>
          <cell r="O57" t="str">
            <v>EE</v>
          </cell>
          <cell r="P57" t="str">
            <v>Eastern Mediterranean</v>
          </cell>
          <cell r="Q57" t="str">
            <v>EES</v>
          </cell>
          <cell r="R57" t="str">
            <v>EES428</v>
          </cell>
          <cell r="S57" t="str">
            <v>Greece and Italy</v>
          </cell>
          <cell r="T57" t="str">
            <v>SUMMER</v>
          </cell>
          <cell r="U57" t="str">
            <v>V609D</v>
          </cell>
          <cell r="V57" t="str">
            <v>Not Required</v>
          </cell>
          <cell r="W57" t="str">
            <v>Europe Fly</v>
          </cell>
          <cell r="X57" t="str">
            <v>Eastern Mediterranean (Med Fly)</v>
          </cell>
          <cell r="Y57" t="str">
            <v>Mediterranean</v>
          </cell>
          <cell r="Z57" t="str">
            <v>Not Required</v>
          </cell>
          <cell r="AA57" t="str">
            <v>Eastern Med</v>
          </cell>
          <cell r="AB57" t="str">
            <v/>
          </cell>
          <cell r="AC57" t="str">
            <v/>
          </cell>
          <cell r="AD57" t="str">
            <v>Logical</v>
          </cell>
          <cell r="AE57" t="str">
            <v>V711 IST2</v>
          </cell>
          <cell r="AF57" t="str">
            <v>V711 ROM1</v>
          </cell>
          <cell r="AG57" t="str">
            <v>N/A</v>
          </cell>
          <cell r="AI57">
            <v>0</v>
          </cell>
          <cell r="AJ57" t="str">
            <v>2 to 17 Years 364 days (Polar Faretable : 17 Child)</v>
          </cell>
          <cell r="AK57" t="str">
            <v>6 Months to 1 Year 364 days (Polar Faretable : 1 Infant)</v>
          </cell>
          <cell r="AL57" t="str">
            <v>I</v>
          </cell>
          <cell r="AM57"/>
          <cell r="AN57" t="str">
            <v>n/a</v>
          </cell>
          <cell r="AO57" t="str">
            <v>Wednesday 1pm 2nd April 2025</v>
          </cell>
          <cell r="AP57" t="str">
            <v>Thursday 1pm 3rd April 2025</v>
          </cell>
          <cell r="AQ57" t="str">
            <v>Y</v>
          </cell>
          <cell r="AR57" t="str">
            <v>Y</v>
          </cell>
          <cell r="AS57" t="str">
            <v>Y</v>
          </cell>
          <cell r="AT57" t="str">
            <v>Y</v>
          </cell>
          <cell r="AU57" t="str">
            <v>Y</v>
          </cell>
          <cell r="AV57" t="str">
            <v>Y</v>
          </cell>
          <cell r="AW57" t="str">
            <v>Y</v>
          </cell>
          <cell r="AX57" t="str">
            <v>Y</v>
          </cell>
          <cell r="AY57" t="str">
            <v>Y</v>
          </cell>
          <cell r="AZ57" t="str">
            <v>Y</v>
          </cell>
          <cell r="BB57" t="str">
            <v>Y</v>
          </cell>
          <cell r="BD57" t="str">
            <v>Y</v>
          </cell>
          <cell r="BF57" t="str">
            <v>Unbundled</v>
          </cell>
          <cell r="BG57">
            <v>46528</v>
          </cell>
          <cell r="BH57">
            <v>46535</v>
          </cell>
          <cell r="BI57">
            <v>7</v>
          </cell>
          <cell r="BJ57" t="str">
            <v>Pre Cruise: Transfer / Post Cruise: Transfer</v>
          </cell>
          <cell r="BK57"/>
          <cell r="BL57" t="str">
            <v>Unbundled</v>
          </cell>
          <cell r="BM57">
            <v>46528</v>
          </cell>
          <cell r="BN57">
            <v>46535</v>
          </cell>
          <cell r="BO57">
            <v>7</v>
          </cell>
          <cell r="BP57" t="str">
            <v>Pre Cruise: Transfer / Post Cruise: Transfer</v>
          </cell>
          <cell r="BR57"/>
          <cell r="BT57"/>
          <cell r="BU57"/>
          <cell r="BV57"/>
          <cell r="BX57"/>
          <cell r="CA57" t="str">
            <v>Pre Cruise: Transfer</v>
          </cell>
          <cell r="CB57" t="str">
            <v>Post Cruise: Transfer</v>
          </cell>
          <cell r="CC57"/>
          <cell r="CD57" t="str">
            <v>Pre Cruise: Transfer</v>
          </cell>
          <cell r="CE57" t="str">
            <v>Post Cruise: Transfer</v>
          </cell>
          <cell r="CG57">
            <v>46507</v>
          </cell>
          <cell r="CH57">
            <v>46509</v>
          </cell>
          <cell r="CI57">
            <v>2</v>
          </cell>
          <cell r="CJ57"/>
          <cell r="CK57">
            <v>46507</v>
          </cell>
          <cell r="CL57">
            <v>46509</v>
          </cell>
          <cell r="CM57">
            <v>2</v>
          </cell>
        </row>
        <row r="58">
          <cell r="F58" t="str">
            <v>V711E</v>
          </cell>
          <cell r="G58" t="str">
            <v>IST1</v>
          </cell>
          <cell r="H58" t="str">
            <v>TST1</v>
          </cell>
          <cell r="I58" t="str">
            <v>IST1 - TST1</v>
          </cell>
          <cell r="J58">
            <v>46528</v>
          </cell>
          <cell r="K58">
            <v>46528</v>
          </cell>
          <cell r="L58">
            <v>46542</v>
          </cell>
          <cell r="M58">
            <v>46542</v>
          </cell>
          <cell r="N58">
            <v>14</v>
          </cell>
          <cell r="O58" t="str">
            <v>EE</v>
          </cell>
          <cell r="P58" t="str">
            <v>Eastern Mediterranean</v>
          </cell>
          <cell r="Q58" t="str">
            <v>EES</v>
          </cell>
          <cell r="R58" t="str">
            <v>ERS510</v>
          </cell>
          <cell r="S58" t="str">
            <v>Mediterranean, Adriatic and Greece</v>
          </cell>
          <cell r="T58" t="str">
            <v>SUMMER</v>
          </cell>
          <cell r="U58" t="str">
            <v>V609E</v>
          </cell>
          <cell r="V58" t="str">
            <v>Not Required</v>
          </cell>
          <cell r="W58" t="str">
            <v>Europe Fly</v>
          </cell>
          <cell r="X58" t="str">
            <v>Eastern Mediterranean (Med Fly)</v>
          </cell>
          <cell r="Y58" t="str">
            <v>Mediterranean</v>
          </cell>
          <cell r="Z58" t="str">
            <v>Not Required</v>
          </cell>
          <cell r="AA58" t="str">
            <v>Eastern Med</v>
          </cell>
          <cell r="AB58" t="str">
            <v/>
          </cell>
          <cell r="AC58" t="str">
            <v/>
          </cell>
          <cell r="AD58" t="str">
            <v>Logical</v>
          </cell>
          <cell r="AE58" t="str">
            <v>V711 IST2</v>
          </cell>
          <cell r="AF58" t="str">
            <v>V712 TST1</v>
          </cell>
          <cell r="AG58" t="str">
            <v>N/A</v>
          </cell>
          <cell r="AI58">
            <v>0</v>
          </cell>
          <cell r="AJ58" t="str">
            <v>2 to 17 Years 364 days (Polar Faretable : 17 Child)</v>
          </cell>
          <cell r="AK58" t="str">
            <v>6 Months to 1 Year 364 days (Polar Faretable : 1 Infant)</v>
          </cell>
          <cell r="AL58" t="str">
            <v>I</v>
          </cell>
          <cell r="AM58"/>
          <cell r="AN58" t="str">
            <v>n/a</v>
          </cell>
          <cell r="AO58" t="str">
            <v>Wednesday 1pm 2nd April 2025</v>
          </cell>
          <cell r="AP58" t="str">
            <v>Thursday 1pm 3rd April 2025</v>
          </cell>
          <cell r="AQ58" t="str">
            <v>Y</v>
          </cell>
          <cell r="AR58" t="str">
            <v>Y</v>
          </cell>
          <cell r="AS58" t="str">
            <v>Y</v>
          </cell>
          <cell r="AT58" t="str">
            <v>Y</v>
          </cell>
          <cell r="AU58" t="str">
            <v>Y</v>
          </cell>
          <cell r="AV58" t="str">
            <v>Y</v>
          </cell>
          <cell r="AW58" t="str">
            <v>Y</v>
          </cell>
          <cell r="AX58" t="str">
            <v>Y</v>
          </cell>
          <cell r="AY58" t="str">
            <v>Y</v>
          </cell>
          <cell r="AZ58" t="str">
            <v>Y</v>
          </cell>
          <cell r="BB58" t="str">
            <v>Y</v>
          </cell>
          <cell r="BD58" t="str">
            <v>Y</v>
          </cell>
          <cell r="BF58" t="str">
            <v>Unbundled</v>
          </cell>
          <cell r="BG58">
            <v>46528</v>
          </cell>
          <cell r="BH58">
            <v>46542</v>
          </cell>
          <cell r="BI58">
            <v>14</v>
          </cell>
          <cell r="BJ58" t="str">
            <v>Pre Cruise: Transfer / Post Cruise: Transfer</v>
          </cell>
          <cell r="BK58"/>
          <cell r="BL58" t="str">
            <v>Unbundled</v>
          </cell>
          <cell r="BM58">
            <v>46528</v>
          </cell>
          <cell r="BN58">
            <v>46542</v>
          </cell>
          <cell r="BO58">
            <v>14</v>
          </cell>
          <cell r="BP58" t="str">
            <v>Pre Cruise: Transfer / Post Cruise: Transfer</v>
          </cell>
          <cell r="BR58"/>
          <cell r="BT58"/>
          <cell r="BU58"/>
          <cell r="BV58"/>
          <cell r="BX58"/>
          <cell r="CA58" t="str">
            <v>Pre Cruise: Transfer</v>
          </cell>
          <cell r="CB58" t="str">
            <v>Post Cruise: Transfer</v>
          </cell>
          <cell r="CC58"/>
          <cell r="CD58" t="str">
            <v>Pre Cruise: Transfer</v>
          </cell>
          <cell r="CE58" t="str">
            <v>Post Cruise: Transfer</v>
          </cell>
          <cell r="CG58">
            <v>46507</v>
          </cell>
          <cell r="CH58">
            <v>46509</v>
          </cell>
          <cell r="CI58">
            <v>2</v>
          </cell>
          <cell r="CJ58"/>
          <cell r="CK58">
            <v>46507</v>
          </cell>
          <cell r="CL58">
            <v>46509</v>
          </cell>
          <cell r="CM58">
            <v>2</v>
          </cell>
        </row>
        <row r="59">
          <cell r="F59" t="str">
            <v>V711F</v>
          </cell>
          <cell r="G59" t="str">
            <v>IST1</v>
          </cell>
          <cell r="H59" t="str">
            <v>BCN1</v>
          </cell>
          <cell r="I59" t="str">
            <v>IST1 - BCN1</v>
          </cell>
          <cell r="J59">
            <v>46528</v>
          </cell>
          <cell r="K59">
            <v>46528</v>
          </cell>
          <cell r="L59">
            <v>46549</v>
          </cell>
          <cell r="M59">
            <v>46549</v>
          </cell>
          <cell r="N59">
            <v>21</v>
          </cell>
          <cell r="O59" t="str">
            <v>EE</v>
          </cell>
          <cell r="P59" t="str">
            <v>Eastern Mediterranean</v>
          </cell>
          <cell r="Q59" t="str">
            <v>EES</v>
          </cell>
          <cell r="R59" t="str">
            <v>ERS510</v>
          </cell>
          <cell r="S59" t="str">
            <v>Mediterranean, Adriatic and Greece</v>
          </cell>
          <cell r="T59" t="str">
            <v>SUMMER</v>
          </cell>
          <cell r="U59" t="str">
            <v>V609F</v>
          </cell>
          <cell r="V59" t="str">
            <v>Not Required</v>
          </cell>
          <cell r="W59" t="str">
            <v>Europe Fly</v>
          </cell>
          <cell r="X59" t="str">
            <v>Eastern Mediterranean (Med Fly)</v>
          </cell>
          <cell r="Y59" t="str">
            <v>Mediterranean</v>
          </cell>
          <cell r="Z59" t="str">
            <v>Not Required</v>
          </cell>
          <cell r="AA59" t="str">
            <v>Eastern Med</v>
          </cell>
          <cell r="AB59" t="str">
            <v/>
          </cell>
          <cell r="AC59" t="str">
            <v/>
          </cell>
          <cell r="AD59" t="str">
            <v>Logical</v>
          </cell>
          <cell r="AE59" t="str">
            <v>V711 IST2</v>
          </cell>
          <cell r="AF59" t="str">
            <v>V712 BCN1</v>
          </cell>
          <cell r="AG59" t="str">
            <v>N/A</v>
          </cell>
          <cell r="AI59">
            <v>0</v>
          </cell>
          <cell r="AJ59" t="str">
            <v>2 to 17 Years 364 days (Polar Faretable : 17 Child)</v>
          </cell>
          <cell r="AK59" t="str">
            <v>6 Months to 1 Year 364 days (Polar Faretable : 1 Infant)</v>
          </cell>
          <cell r="AL59" t="str">
            <v>I</v>
          </cell>
          <cell r="AM59"/>
          <cell r="AN59" t="str">
            <v>n/a</v>
          </cell>
          <cell r="AO59" t="str">
            <v>Wednesday 1pm 2nd April 2025</v>
          </cell>
          <cell r="AP59" t="str">
            <v>Thursday 1pm 3rd April 2025</v>
          </cell>
          <cell r="AQ59" t="str">
            <v>Y</v>
          </cell>
          <cell r="AR59" t="str">
            <v>Y</v>
          </cell>
          <cell r="AS59" t="str">
            <v>Y</v>
          </cell>
          <cell r="AT59" t="str">
            <v>Y</v>
          </cell>
          <cell r="AU59" t="str">
            <v>Y</v>
          </cell>
          <cell r="AV59" t="str">
            <v>Y</v>
          </cell>
          <cell r="AW59" t="str">
            <v>Y</v>
          </cell>
          <cell r="AX59" t="str">
            <v>Y</v>
          </cell>
          <cell r="AY59" t="str">
            <v>Y</v>
          </cell>
          <cell r="AZ59" t="str">
            <v>Y</v>
          </cell>
          <cell r="BB59" t="str">
            <v>Y</v>
          </cell>
          <cell r="BD59" t="str">
            <v>Y</v>
          </cell>
          <cell r="BF59" t="str">
            <v>Unbundled</v>
          </cell>
          <cell r="BG59">
            <v>46528</v>
          </cell>
          <cell r="BH59">
            <v>46549</v>
          </cell>
          <cell r="BI59">
            <v>21</v>
          </cell>
          <cell r="BJ59" t="str">
            <v>Pre Cruise: Transfer / Post Cruise: Transfer</v>
          </cell>
          <cell r="BK59"/>
          <cell r="BL59" t="str">
            <v>Unbundled</v>
          </cell>
          <cell r="BM59">
            <v>46528</v>
          </cell>
          <cell r="BN59">
            <v>46549</v>
          </cell>
          <cell r="BO59">
            <v>21</v>
          </cell>
          <cell r="BP59" t="str">
            <v>Pre Cruise: Transfer / Post Cruise: Transfer</v>
          </cell>
          <cell r="BR59"/>
          <cell r="BT59"/>
          <cell r="BU59"/>
          <cell r="BV59"/>
          <cell r="BX59"/>
          <cell r="CA59" t="str">
            <v>Pre Cruise: Transfer</v>
          </cell>
          <cell r="CB59" t="str">
            <v>Post Cruise: Transfer</v>
          </cell>
          <cell r="CC59"/>
          <cell r="CD59" t="str">
            <v>Pre Cruise: Transfer</v>
          </cell>
          <cell r="CE59" t="str">
            <v>Post Cruise: Transfer</v>
          </cell>
          <cell r="CG59">
            <v>46507</v>
          </cell>
          <cell r="CH59">
            <v>46509</v>
          </cell>
          <cell r="CI59">
            <v>2</v>
          </cell>
          <cell r="CJ59"/>
          <cell r="CK59">
            <v>46507</v>
          </cell>
          <cell r="CL59">
            <v>46509</v>
          </cell>
          <cell r="CM59">
            <v>2</v>
          </cell>
        </row>
        <row r="60">
          <cell r="F60" t="str">
            <v>V712</v>
          </cell>
          <cell r="G60" t="str">
            <v>ROM1</v>
          </cell>
          <cell r="H60" t="str">
            <v>BCN1</v>
          </cell>
          <cell r="I60" t="str">
            <v>ROM1 - BCN1</v>
          </cell>
          <cell r="J60">
            <v>46535</v>
          </cell>
          <cell r="K60">
            <v>46535</v>
          </cell>
          <cell r="L60">
            <v>46549</v>
          </cell>
          <cell r="M60">
            <v>46549</v>
          </cell>
          <cell r="N60">
            <v>14</v>
          </cell>
          <cell r="O60" t="str">
            <v>ER</v>
          </cell>
          <cell r="P60" t="str">
            <v>Central Mediterranean</v>
          </cell>
          <cell r="Q60" t="str">
            <v>ERS</v>
          </cell>
          <cell r="R60" t="str">
            <v>ERS493</v>
          </cell>
          <cell r="S60" t="str">
            <v>Spain, Italy and Adriatic</v>
          </cell>
          <cell r="T60" t="str">
            <v>SUMMER</v>
          </cell>
          <cell r="U60" t="str">
            <v>V611</v>
          </cell>
          <cell r="V60" t="str">
            <v>Not Required</v>
          </cell>
          <cell r="W60" t="str">
            <v>Europe Fly</v>
          </cell>
          <cell r="X60" t="str">
            <v>Central Mediterranean (Med Fly)</v>
          </cell>
          <cell r="Y60" t="str">
            <v>Mediterranean</v>
          </cell>
          <cell r="Z60" t="str">
            <v>Not Required</v>
          </cell>
          <cell r="AA60" t="str">
            <v>Eastern Med</v>
          </cell>
          <cell r="AB60">
            <v>2060</v>
          </cell>
          <cell r="AC60">
            <v>28840</v>
          </cell>
          <cell r="AD60" t="str">
            <v>Physical</v>
          </cell>
          <cell r="AE60" t="str">
            <v/>
          </cell>
          <cell r="AF60" t="str">
            <v/>
          </cell>
          <cell r="AG60" t="str">
            <v>N/A</v>
          </cell>
          <cell r="AI60">
            <v>0</v>
          </cell>
          <cell r="AJ60" t="str">
            <v>2 to 17 Years 364 days (Polar Faretable : 17 Child)</v>
          </cell>
          <cell r="AK60" t="str">
            <v>6 Months to 1 Year 364 days (Polar Faretable : 1 Infant)</v>
          </cell>
          <cell r="AL60" t="str">
            <v>I</v>
          </cell>
          <cell r="AM60"/>
          <cell r="AN60" t="str">
            <v>n/a</v>
          </cell>
          <cell r="AO60" t="str">
            <v>Wednesday 1pm 2nd April 2025</v>
          </cell>
          <cell r="AP60" t="str">
            <v>Thursday 1pm 3rd April 2025</v>
          </cell>
          <cell r="AQ60" t="str">
            <v>Y</v>
          </cell>
          <cell r="AR60" t="str">
            <v>Y</v>
          </cell>
          <cell r="AS60" t="str">
            <v>Y</v>
          </cell>
          <cell r="AT60" t="str">
            <v>Y</v>
          </cell>
          <cell r="AU60" t="str">
            <v>Y</v>
          </cell>
          <cell r="AV60" t="str">
            <v>Y</v>
          </cell>
          <cell r="AW60" t="str">
            <v>Y</v>
          </cell>
          <cell r="AX60" t="str">
            <v>Y</v>
          </cell>
          <cell r="AY60" t="str">
            <v>Y</v>
          </cell>
          <cell r="AZ60" t="str">
            <v>Y</v>
          </cell>
          <cell r="BB60" t="str">
            <v>Y</v>
          </cell>
          <cell r="BD60" t="str">
            <v>Y</v>
          </cell>
          <cell r="BF60" t="str">
            <v>Unbundled</v>
          </cell>
          <cell r="BG60">
            <v>46535</v>
          </cell>
          <cell r="BH60">
            <v>46549</v>
          </cell>
          <cell r="BI60">
            <v>14</v>
          </cell>
          <cell r="BJ60" t="str">
            <v>Pre Cruise: Transfer / Post Cruise: Transfer</v>
          </cell>
          <cell r="BK60"/>
          <cell r="BL60" t="str">
            <v>Unbundled</v>
          </cell>
          <cell r="BM60">
            <v>46535</v>
          </cell>
          <cell r="BN60">
            <v>46549</v>
          </cell>
          <cell r="BO60">
            <v>14</v>
          </cell>
          <cell r="BP60" t="str">
            <v>Pre Cruise: Transfer / Post Cruise: Transfer</v>
          </cell>
          <cell r="BR60"/>
          <cell r="BT60"/>
          <cell r="BU60"/>
          <cell r="BV60"/>
          <cell r="BX60"/>
          <cell r="CA60" t="str">
            <v>Pre Cruise: Transfer</v>
          </cell>
          <cell r="CB60" t="str">
            <v>Post Cruise: Transfer</v>
          </cell>
          <cell r="CC60"/>
          <cell r="CD60" t="str">
            <v>Pre Cruise: Transfer</v>
          </cell>
          <cell r="CE60" t="str">
            <v>Post Cruise: Transfer</v>
          </cell>
          <cell r="CG60">
            <v>46507</v>
          </cell>
          <cell r="CH60">
            <v>46509</v>
          </cell>
          <cell r="CI60">
            <v>2</v>
          </cell>
          <cell r="CJ60"/>
          <cell r="CK60">
            <v>46507</v>
          </cell>
          <cell r="CL60">
            <v>46509</v>
          </cell>
          <cell r="CM60">
            <v>2</v>
          </cell>
        </row>
        <row r="61">
          <cell r="F61" t="str">
            <v>V712A</v>
          </cell>
          <cell r="G61" t="str">
            <v>ROM1</v>
          </cell>
          <cell r="H61" t="str">
            <v>TST1</v>
          </cell>
          <cell r="I61" t="str">
            <v>ROM1 - TST1</v>
          </cell>
          <cell r="J61">
            <v>46535</v>
          </cell>
          <cell r="K61">
            <v>46535</v>
          </cell>
          <cell r="L61">
            <v>46542</v>
          </cell>
          <cell r="M61">
            <v>46542</v>
          </cell>
          <cell r="N61">
            <v>7</v>
          </cell>
          <cell r="O61" t="str">
            <v>ER</v>
          </cell>
          <cell r="P61" t="str">
            <v>Central Mediterranean</v>
          </cell>
          <cell r="Q61" t="str">
            <v>ERS</v>
          </cell>
          <cell r="R61" t="str">
            <v>ERS507</v>
          </cell>
          <cell r="S61" t="str">
            <v>Malta, Croatia and Montenegro</v>
          </cell>
          <cell r="T61" t="str">
            <v>SUMMER</v>
          </cell>
          <cell r="U61" t="str">
            <v>V611A</v>
          </cell>
          <cell r="V61" t="str">
            <v>Not Required</v>
          </cell>
          <cell r="W61" t="str">
            <v>Europe Fly</v>
          </cell>
          <cell r="X61" t="str">
            <v>Central Mediterranean (Med Fly)</v>
          </cell>
          <cell r="Y61" t="str">
            <v>Mediterranean</v>
          </cell>
          <cell r="Z61" t="str">
            <v>Not Required</v>
          </cell>
          <cell r="AA61" t="str">
            <v>Eastern Med</v>
          </cell>
          <cell r="AB61" t="str">
            <v/>
          </cell>
          <cell r="AC61" t="str">
            <v/>
          </cell>
          <cell r="AD61" t="str">
            <v>Logical</v>
          </cell>
          <cell r="AE61" t="str">
            <v>V712 ROM1</v>
          </cell>
          <cell r="AF61" t="str">
            <v>V712 TST1</v>
          </cell>
          <cell r="AG61" t="str">
            <v>N/A</v>
          </cell>
          <cell r="AI61">
            <v>0</v>
          </cell>
          <cell r="AJ61" t="str">
            <v>2 to 17 Years 364 days (Polar Faretable : 17 Child)</v>
          </cell>
          <cell r="AK61" t="str">
            <v>6 Months to 1 Year 364 days (Polar Faretable : 1 Infant)</v>
          </cell>
          <cell r="AL61" t="str">
            <v>I</v>
          </cell>
          <cell r="AM61"/>
          <cell r="AN61" t="str">
            <v>n/a</v>
          </cell>
          <cell r="AO61" t="str">
            <v>Wednesday 1pm 2nd April 2025</v>
          </cell>
          <cell r="AP61" t="str">
            <v>Thursday 1pm 3rd April 2025</v>
          </cell>
          <cell r="AQ61" t="str">
            <v>Y</v>
          </cell>
          <cell r="AR61" t="str">
            <v>Y</v>
          </cell>
          <cell r="AS61" t="str">
            <v>Y</v>
          </cell>
          <cell r="AT61" t="str">
            <v>Y</v>
          </cell>
          <cell r="AU61" t="str">
            <v>Y</v>
          </cell>
          <cell r="AV61" t="str">
            <v>Y</v>
          </cell>
          <cell r="AW61" t="str">
            <v>Y</v>
          </cell>
          <cell r="AX61" t="str">
            <v>Y</v>
          </cell>
          <cell r="AY61" t="str">
            <v>Y</v>
          </cell>
          <cell r="AZ61" t="str">
            <v>Y</v>
          </cell>
          <cell r="BB61" t="str">
            <v>Y</v>
          </cell>
          <cell r="BD61" t="str">
            <v>Y</v>
          </cell>
          <cell r="BF61" t="str">
            <v>Unbundled</v>
          </cell>
          <cell r="BG61">
            <v>46535</v>
          </cell>
          <cell r="BH61">
            <v>46542</v>
          </cell>
          <cell r="BI61">
            <v>7</v>
          </cell>
          <cell r="BJ61" t="str">
            <v>Pre Cruise: Transfer / Post Cruise: Transfer</v>
          </cell>
          <cell r="BK61"/>
          <cell r="BL61" t="str">
            <v>Unbundled</v>
          </cell>
          <cell r="BM61">
            <v>46535</v>
          </cell>
          <cell r="BN61">
            <v>46542</v>
          </cell>
          <cell r="BO61">
            <v>7</v>
          </cell>
          <cell r="BP61" t="str">
            <v>Pre Cruise: Transfer / Post Cruise: Transfer</v>
          </cell>
          <cell r="BR61"/>
          <cell r="BT61"/>
          <cell r="BU61"/>
          <cell r="BV61"/>
          <cell r="BX61"/>
          <cell r="CA61" t="str">
            <v>Pre Cruise: Transfer</v>
          </cell>
          <cell r="CB61" t="str">
            <v>Post Cruise: Transfer</v>
          </cell>
          <cell r="CC61"/>
          <cell r="CD61" t="str">
            <v>Pre Cruise: Transfer</v>
          </cell>
          <cell r="CE61" t="str">
            <v>Post Cruise: Transfer</v>
          </cell>
          <cell r="CG61">
            <v>46507</v>
          </cell>
          <cell r="CH61">
            <v>46509</v>
          </cell>
          <cell r="CI61">
            <v>2</v>
          </cell>
          <cell r="CJ61"/>
          <cell r="CK61">
            <v>46507</v>
          </cell>
          <cell r="CL61">
            <v>46509</v>
          </cell>
          <cell r="CM61">
            <v>2</v>
          </cell>
        </row>
        <row r="62">
          <cell r="F62" t="str">
            <v>V712B</v>
          </cell>
          <cell r="G62" t="str">
            <v>ROM1</v>
          </cell>
          <cell r="H62" t="str">
            <v>ROM2</v>
          </cell>
          <cell r="I62" t="str">
            <v>ROM1 - ROM2</v>
          </cell>
          <cell r="J62">
            <v>46535</v>
          </cell>
          <cell r="K62">
            <v>46535</v>
          </cell>
          <cell r="L62">
            <v>46556</v>
          </cell>
          <cell r="M62">
            <v>46556</v>
          </cell>
          <cell r="N62">
            <v>21</v>
          </cell>
          <cell r="O62" t="str">
            <v>ER</v>
          </cell>
          <cell r="P62" t="str">
            <v>Central Mediterranean</v>
          </cell>
          <cell r="Q62" t="str">
            <v>ERS</v>
          </cell>
          <cell r="R62" t="str">
            <v>ERS508</v>
          </cell>
          <cell r="S62" t="str">
            <v>Mediterranean and Adriatic</v>
          </cell>
          <cell r="T62" t="str">
            <v>SUMMER</v>
          </cell>
          <cell r="U62" t="str">
            <v>V611B</v>
          </cell>
          <cell r="V62" t="str">
            <v>Not Required</v>
          </cell>
          <cell r="W62" t="str">
            <v>Europe Fly</v>
          </cell>
          <cell r="X62" t="str">
            <v>Central Mediterranean (Med Fly)</v>
          </cell>
          <cell r="Y62" t="str">
            <v>Mediterranean</v>
          </cell>
          <cell r="Z62" t="str">
            <v>Not Required</v>
          </cell>
          <cell r="AA62" t="str">
            <v>Eastern Med</v>
          </cell>
          <cell r="AB62" t="str">
            <v/>
          </cell>
          <cell r="AC62" t="str">
            <v/>
          </cell>
          <cell r="AD62" t="str">
            <v>Logical</v>
          </cell>
          <cell r="AE62" t="str">
            <v>V712 ROM1</v>
          </cell>
          <cell r="AF62" t="str">
            <v>V713 ROM1</v>
          </cell>
          <cell r="AG62" t="str">
            <v>N/A</v>
          </cell>
          <cell r="AI62">
            <v>0</v>
          </cell>
          <cell r="AJ62" t="str">
            <v>2 to 17 Years 364 days (Polar Faretable : 17 Child)</v>
          </cell>
          <cell r="AK62" t="str">
            <v>6 Months to 1 Year 364 days (Polar Faretable : 1 Infant)</v>
          </cell>
          <cell r="AL62" t="str">
            <v>I</v>
          </cell>
          <cell r="AM62"/>
          <cell r="AN62" t="str">
            <v>n/a</v>
          </cell>
          <cell r="AO62" t="str">
            <v>Wednesday 1pm 2nd April 2025</v>
          </cell>
          <cell r="AP62" t="str">
            <v>Thursday 1pm 3rd April 2025</v>
          </cell>
          <cell r="AQ62" t="str">
            <v>Y</v>
          </cell>
          <cell r="AR62" t="str">
            <v>Y</v>
          </cell>
          <cell r="AS62" t="str">
            <v>Y</v>
          </cell>
          <cell r="AT62" t="str">
            <v>Y</v>
          </cell>
          <cell r="AU62" t="str">
            <v>Y</v>
          </cell>
          <cell r="AV62" t="str">
            <v>Y</v>
          </cell>
          <cell r="AW62" t="str">
            <v>Y</v>
          </cell>
          <cell r="AX62" t="str">
            <v>Y</v>
          </cell>
          <cell r="AY62" t="str">
            <v>Y</v>
          </cell>
          <cell r="AZ62" t="str">
            <v>Y</v>
          </cell>
          <cell r="BB62" t="str">
            <v>Y</v>
          </cell>
          <cell r="BD62" t="str">
            <v>Y</v>
          </cell>
          <cell r="BF62" t="str">
            <v>Unbundled</v>
          </cell>
          <cell r="BG62">
            <v>46535</v>
          </cell>
          <cell r="BH62">
            <v>46556</v>
          </cell>
          <cell r="BI62">
            <v>21</v>
          </cell>
          <cell r="BJ62" t="str">
            <v>Pre Cruise: Transfer / Post Cruise: Transfer</v>
          </cell>
          <cell r="BK62"/>
          <cell r="BL62" t="str">
            <v>Unbundled</v>
          </cell>
          <cell r="BM62">
            <v>46535</v>
          </cell>
          <cell r="BN62">
            <v>46556</v>
          </cell>
          <cell r="BO62">
            <v>21</v>
          </cell>
          <cell r="BP62" t="str">
            <v>Pre Cruise: Transfer / Post Cruise: Transfer</v>
          </cell>
          <cell r="BR62"/>
          <cell r="BT62"/>
          <cell r="BU62"/>
          <cell r="BV62"/>
          <cell r="BX62"/>
          <cell r="CA62" t="str">
            <v>Pre Cruise: Transfer</v>
          </cell>
          <cell r="CB62" t="str">
            <v>Post Cruise: Transfer</v>
          </cell>
          <cell r="CC62"/>
          <cell r="CD62" t="str">
            <v>Pre Cruise: Transfer</v>
          </cell>
          <cell r="CE62" t="str">
            <v>Post Cruise: Transfer</v>
          </cell>
          <cell r="CG62">
            <v>46507</v>
          </cell>
          <cell r="CH62">
            <v>46509</v>
          </cell>
          <cell r="CI62">
            <v>2</v>
          </cell>
          <cell r="CJ62"/>
          <cell r="CK62">
            <v>46507</v>
          </cell>
          <cell r="CL62">
            <v>46509</v>
          </cell>
          <cell r="CM62">
            <v>2</v>
          </cell>
        </row>
        <row r="63">
          <cell r="F63" t="str">
            <v>V712C</v>
          </cell>
          <cell r="G63" t="str">
            <v>TST1</v>
          </cell>
          <cell r="H63" t="str">
            <v>BCN1</v>
          </cell>
          <cell r="I63" t="str">
            <v>TST1 - BCN1</v>
          </cell>
          <cell r="J63">
            <v>46542</v>
          </cell>
          <cell r="K63">
            <v>46542</v>
          </cell>
          <cell r="L63">
            <v>46549</v>
          </cell>
          <cell r="M63">
            <v>46549</v>
          </cell>
          <cell r="N63">
            <v>7</v>
          </cell>
          <cell r="O63" t="str">
            <v>ER</v>
          </cell>
          <cell r="P63" t="str">
            <v>Central Mediterranean</v>
          </cell>
          <cell r="Q63" t="str">
            <v>ERS</v>
          </cell>
          <cell r="R63" t="str">
            <v>ERS513</v>
          </cell>
          <cell r="S63" t="str">
            <v>Spain, Italy and Croatia</v>
          </cell>
          <cell r="T63" t="str">
            <v>SUMMER</v>
          </cell>
          <cell r="U63" t="str">
            <v>V611C</v>
          </cell>
          <cell r="V63" t="str">
            <v>Not Required</v>
          </cell>
          <cell r="W63" t="str">
            <v>Europe Fly</v>
          </cell>
          <cell r="X63" t="str">
            <v>Central Mediterranean (Med Fly)</v>
          </cell>
          <cell r="Y63" t="str">
            <v>Mediterranean</v>
          </cell>
          <cell r="Z63" t="str">
            <v>Not Required</v>
          </cell>
          <cell r="AA63" t="str">
            <v>Eastern Med</v>
          </cell>
          <cell r="AB63" t="str">
            <v/>
          </cell>
          <cell r="AC63" t="str">
            <v/>
          </cell>
          <cell r="AD63" t="str">
            <v>Logical</v>
          </cell>
          <cell r="AE63" t="str">
            <v>V712 TST1</v>
          </cell>
          <cell r="AF63" t="str">
            <v>V712 BCN1</v>
          </cell>
          <cell r="AG63" t="str">
            <v>N/A</v>
          </cell>
          <cell r="AI63">
            <v>0</v>
          </cell>
          <cell r="AJ63" t="str">
            <v>2 to 17 Years 364 days (Polar Faretable : 17 Child)</v>
          </cell>
          <cell r="AK63" t="str">
            <v>6 Months to 1 Year 364 days (Polar Faretable : 1 Infant)</v>
          </cell>
          <cell r="AL63" t="str">
            <v>I</v>
          </cell>
          <cell r="AM63"/>
          <cell r="AN63" t="str">
            <v>n/a</v>
          </cell>
          <cell r="AO63" t="str">
            <v>Wednesday 1pm 2nd April 2025</v>
          </cell>
          <cell r="AP63" t="str">
            <v>Thursday 1pm 3rd April 2025</v>
          </cell>
          <cell r="AQ63" t="str">
            <v>Y</v>
          </cell>
          <cell r="AR63" t="str">
            <v>Y</v>
          </cell>
          <cell r="AS63" t="str">
            <v>Y</v>
          </cell>
          <cell r="AT63" t="str">
            <v>Y</v>
          </cell>
          <cell r="AU63" t="str">
            <v>Y</v>
          </cell>
          <cell r="AV63" t="str">
            <v>Y</v>
          </cell>
          <cell r="AW63" t="str">
            <v>Y</v>
          </cell>
          <cell r="AX63" t="str">
            <v>Y</v>
          </cell>
          <cell r="AY63" t="str">
            <v>Y</v>
          </cell>
          <cell r="AZ63" t="str">
            <v>Y</v>
          </cell>
          <cell r="BB63" t="str">
            <v>Y</v>
          </cell>
          <cell r="BD63" t="str">
            <v>Y</v>
          </cell>
          <cell r="BF63" t="str">
            <v>Unbundled</v>
          </cell>
          <cell r="BG63">
            <v>46542</v>
          </cell>
          <cell r="BH63">
            <v>46549</v>
          </cell>
          <cell r="BI63">
            <v>7</v>
          </cell>
          <cell r="BJ63" t="str">
            <v>Pre Cruise: Transfer / Post Cruise: Transfer</v>
          </cell>
          <cell r="BK63"/>
          <cell r="BL63" t="str">
            <v>Unbundled</v>
          </cell>
          <cell r="BM63">
            <v>46542</v>
          </cell>
          <cell r="BN63">
            <v>46549</v>
          </cell>
          <cell r="BO63">
            <v>7</v>
          </cell>
          <cell r="BP63" t="str">
            <v>Pre Cruise: Transfer / Post Cruise: Transfer</v>
          </cell>
          <cell r="BR63"/>
          <cell r="BT63"/>
          <cell r="BU63"/>
          <cell r="BV63"/>
          <cell r="BX63"/>
          <cell r="CA63" t="str">
            <v>Pre Cruise: Transfer</v>
          </cell>
          <cell r="CB63" t="str">
            <v>Post Cruise: Transfer</v>
          </cell>
          <cell r="CC63"/>
          <cell r="CD63" t="str">
            <v>Pre Cruise: Transfer</v>
          </cell>
          <cell r="CE63" t="str">
            <v>Post Cruise: Transfer</v>
          </cell>
          <cell r="CG63">
            <v>46507</v>
          </cell>
          <cell r="CH63">
            <v>46509</v>
          </cell>
          <cell r="CI63">
            <v>2</v>
          </cell>
          <cell r="CJ63"/>
          <cell r="CK63">
            <v>46507</v>
          </cell>
          <cell r="CL63">
            <v>46509</v>
          </cell>
          <cell r="CM63">
            <v>2</v>
          </cell>
        </row>
        <row r="64">
          <cell r="F64" t="str">
            <v>V712D</v>
          </cell>
          <cell r="G64" t="str">
            <v>TST1</v>
          </cell>
          <cell r="H64" t="str">
            <v>ROM1</v>
          </cell>
          <cell r="I64" t="str">
            <v>TST1 - ROM1</v>
          </cell>
          <cell r="J64">
            <v>46542</v>
          </cell>
          <cell r="K64">
            <v>46542</v>
          </cell>
          <cell r="L64">
            <v>46556</v>
          </cell>
          <cell r="M64">
            <v>46556</v>
          </cell>
          <cell r="N64">
            <v>14</v>
          </cell>
          <cell r="O64" t="str">
            <v>ER</v>
          </cell>
          <cell r="P64" t="str">
            <v>Central Mediterranean</v>
          </cell>
          <cell r="Q64" t="str">
            <v>ERS</v>
          </cell>
          <cell r="R64" t="str">
            <v>ERS509</v>
          </cell>
          <cell r="S64" t="str">
            <v>Mediterranean and Croatia</v>
          </cell>
          <cell r="T64" t="str">
            <v>SUMMER</v>
          </cell>
          <cell r="U64" t="str">
            <v>V611D</v>
          </cell>
          <cell r="V64" t="str">
            <v>Not Required</v>
          </cell>
          <cell r="W64" t="str">
            <v>Europe Fly</v>
          </cell>
          <cell r="X64" t="str">
            <v>Central Mediterranean (Med Fly)</v>
          </cell>
          <cell r="Y64" t="str">
            <v>Mediterranean</v>
          </cell>
          <cell r="Z64" t="str">
            <v>Not Required</v>
          </cell>
          <cell r="AA64" t="str">
            <v>Eastern Med</v>
          </cell>
          <cell r="AB64" t="str">
            <v/>
          </cell>
          <cell r="AC64" t="str">
            <v/>
          </cell>
          <cell r="AD64" t="str">
            <v>Logical</v>
          </cell>
          <cell r="AE64" t="str">
            <v>V712 TST1</v>
          </cell>
          <cell r="AF64" t="str">
            <v>V713 ROM1</v>
          </cell>
          <cell r="AG64" t="str">
            <v>N/A</v>
          </cell>
          <cell r="AI64">
            <v>0</v>
          </cell>
          <cell r="AJ64" t="str">
            <v>2 to 17 Years 364 days (Polar Faretable : 17 Child)</v>
          </cell>
          <cell r="AK64" t="str">
            <v>6 Months to 1 Year 364 days (Polar Faretable : 1 Infant)</v>
          </cell>
          <cell r="AL64" t="str">
            <v>I</v>
          </cell>
          <cell r="AM64"/>
          <cell r="AN64" t="str">
            <v>n/a</v>
          </cell>
          <cell r="AO64" t="str">
            <v>Wednesday 1pm 2nd April 2025</v>
          </cell>
          <cell r="AP64" t="str">
            <v>Thursday 1pm 3rd April 2025</v>
          </cell>
          <cell r="AQ64" t="str">
            <v>Y</v>
          </cell>
          <cell r="AR64" t="str">
            <v>Y</v>
          </cell>
          <cell r="AS64" t="str">
            <v>Y</v>
          </cell>
          <cell r="AT64" t="str">
            <v>Y</v>
          </cell>
          <cell r="AU64" t="str">
            <v>Y</v>
          </cell>
          <cell r="AV64" t="str">
            <v>Y</v>
          </cell>
          <cell r="AW64" t="str">
            <v>Y</v>
          </cell>
          <cell r="AX64" t="str">
            <v>Y</v>
          </cell>
          <cell r="AY64" t="str">
            <v>Y</v>
          </cell>
          <cell r="AZ64" t="str">
            <v>Y</v>
          </cell>
          <cell r="BB64" t="str">
            <v>Y</v>
          </cell>
          <cell r="BD64" t="str">
            <v>Y</v>
          </cell>
          <cell r="BF64" t="str">
            <v>Unbundled</v>
          </cell>
          <cell r="BG64">
            <v>46542</v>
          </cell>
          <cell r="BH64">
            <v>46556</v>
          </cell>
          <cell r="BI64">
            <v>14</v>
          </cell>
          <cell r="BJ64" t="str">
            <v>Pre Cruise: Transfer / Post Cruise: Transfer</v>
          </cell>
          <cell r="BK64"/>
          <cell r="BL64" t="str">
            <v>Unbundled</v>
          </cell>
          <cell r="BM64">
            <v>46542</v>
          </cell>
          <cell r="BN64">
            <v>46556</v>
          </cell>
          <cell r="BO64">
            <v>14</v>
          </cell>
          <cell r="BP64" t="str">
            <v>Pre Cruise: Transfer / Post Cruise: Transfer</v>
          </cell>
          <cell r="BR64"/>
          <cell r="BT64"/>
          <cell r="BU64"/>
          <cell r="BV64"/>
          <cell r="BX64"/>
          <cell r="CA64" t="str">
            <v>Pre Cruise: Transfer</v>
          </cell>
          <cell r="CB64" t="str">
            <v>Post Cruise: Transfer</v>
          </cell>
          <cell r="CC64"/>
          <cell r="CD64" t="str">
            <v>Pre Cruise: Transfer</v>
          </cell>
          <cell r="CE64" t="str">
            <v>Post Cruise: Transfer</v>
          </cell>
          <cell r="CG64">
            <v>46507</v>
          </cell>
          <cell r="CH64">
            <v>46509</v>
          </cell>
          <cell r="CI64">
            <v>2</v>
          </cell>
          <cell r="CJ64"/>
          <cell r="CK64">
            <v>46507</v>
          </cell>
          <cell r="CL64">
            <v>46509</v>
          </cell>
          <cell r="CM64">
            <v>2</v>
          </cell>
        </row>
        <row r="65">
          <cell r="F65" t="str">
            <v>V712E</v>
          </cell>
          <cell r="G65" t="str">
            <v>TST1</v>
          </cell>
          <cell r="H65" t="str">
            <v>TST2</v>
          </cell>
          <cell r="I65" t="str">
            <v>TST1 - TST2</v>
          </cell>
          <cell r="J65">
            <v>46542</v>
          </cell>
          <cell r="K65">
            <v>46542</v>
          </cell>
          <cell r="L65">
            <v>46563</v>
          </cell>
          <cell r="M65">
            <v>46563</v>
          </cell>
          <cell r="N65">
            <v>21</v>
          </cell>
          <cell r="O65" t="str">
            <v>ER</v>
          </cell>
          <cell r="P65" t="str">
            <v>Central Mediterranean</v>
          </cell>
          <cell r="Q65" t="str">
            <v>ERS</v>
          </cell>
          <cell r="R65" t="str">
            <v>ERS508</v>
          </cell>
          <cell r="S65" t="str">
            <v>Mediterranean and Adriatic</v>
          </cell>
          <cell r="T65" t="str">
            <v>SUMMER</v>
          </cell>
          <cell r="U65" t="str">
            <v>V611B</v>
          </cell>
          <cell r="V65" t="str">
            <v>Not Required</v>
          </cell>
          <cell r="W65" t="str">
            <v>Europe Fly</v>
          </cell>
          <cell r="X65" t="str">
            <v>Central Mediterranean (Med Fly)</v>
          </cell>
          <cell r="Y65" t="str">
            <v>Mediterranean</v>
          </cell>
          <cell r="Z65" t="str">
            <v>Not Required</v>
          </cell>
          <cell r="AA65" t="str">
            <v>Eastern Med</v>
          </cell>
          <cell r="AB65" t="str">
            <v/>
          </cell>
          <cell r="AC65" t="str">
            <v/>
          </cell>
          <cell r="AD65" t="str">
            <v>Logical</v>
          </cell>
          <cell r="AE65" t="str">
            <v>V712 TST1</v>
          </cell>
          <cell r="AF65" t="str">
            <v>V713 TST1</v>
          </cell>
          <cell r="AG65" t="str">
            <v>N/A</v>
          </cell>
          <cell r="AI65">
            <v>0</v>
          </cell>
          <cell r="AJ65" t="str">
            <v>2 to 17 Years 364 days (Polar Faretable : 17 Child)</v>
          </cell>
          <cell r="AK65" t="str">
            <v>6 Months to 1 Year 364 days (Polar Faretable : 1 Infant)</v>
          </cell>
          <cell r="AL65" t="str">
            <v>I</v>
          </cell>
          <cell r="AM65"/>
          <cell r="AN65" t="str">
            <v>n/a</v>
          </cell>
          <cell r="AO65" t="str">
            <v>Wednesday 1pm 2nd April 2025</v>
          </cell>
          <cell r="AP65" t="str">
            <v>Thursday 1pm 3rd April 2025</v>
          </cell>
          <cell r="AQ65" t="str">
            <v>Y</v>
          </cell>
          <cell r="AR65" t="str">
            <v>Y</v>
          </cell>
          <cell r="AS65" t="str">
            <v>Y</v>
          </cell>
          <cell r="AT65" t="str">
            <v>Y</v>
          </cell>
          <cell r="AU65" t="str">
            <v>Y</v>
          </cell>
          <cell r="AV65" t="str">
            <v>Y</v>
          </cell>
          <cell r="AW65" t="str">
            <v>Y</v>
          </cell>
          <cell r="AX65" t="str">
            <v>Y</v>
          </cell>
          <cell r="AY65" t="str">
            <v>Y</v>
          </cell>
          <cell r="AZ65" t="str">
            <v>Y</v>
          </cell>
          <cell r="BB65" t="str">
            <v>Y</v>
          </cell>
          <cell r="BD65" t="str">
            <v>Y</v>
          </cell>
          <cell r="BF65" t="str">
            <v>Unbundled</v>
          </cell>
          <cell r="BG65">
            <v>46542</v>
          </cell>
          <cell r="BH65">
            <v>46563</v>
          </cell>
          <cell r="BI65">
            <v>21</v>
          </cell>
          <cell r="BJ65" t="str">
            <v>Pre Cruise: Transfer / Post Cruise: Transfer</v>
          </cell>
          <cell r="BK65"/>
          <cell r="BL65" t="str">
            <v>Unbundled</v>
          </cell>
          <cell r="BM65">
            <v>46542</v>
          </cell>
          <cell r="BN65">
            <v>46563</v>
          </cell>
          <cell r="BO65">
            <v>21</v>
          </cell>
          <cell r="BP65" t="str">
            <v>Pre Cruise: Transfer / Post Cruise: Transfer</v>
          </cell>
          <cell r="BR65"/>
          <cell r="BT65"/>
          <cell r="BU65"/>
          <cell r="BV65"/>
          <cell r="BX65"/>
          <cell r="CA65" t="str">
            <v>Pre Cruise: Transfer</v>
          </cell>
          <cell r="CB65" t="str">
            <v>Post Cruise: Transfer</v>
          </cell>
          <cell r="CC65"/>
          <cell r="CD65" t="str">
            <v>Pre Cruise: Transfer</v>
          </cell>
          <cell r="CE65" t="str">
            <v>Post Cruise: Transfer</v>
          </cell>
          <cell r="CG65">
            <v>46507</v>
          </cell>
          <cell r="CH65">
            <v>46509</v>
          </cell>
          <cell r="CI65">
            <v>2</v>
          </cell>
          <cell r="CJ65"/>
          <cell r="CK65">
            <v>46507</v>
          </cell>
          <cell r="CL65">
            <v>46509</v>
          </cell>
          <cell r="CM65">
            <v>2</v>
          </cell>
        </row>
        <row r="66">
          <cell r="F66" t="str">
            <v>V713</v>
          </cell>
          <cell r="G66" t="str">
            <v>BCN1</v>
          </cell>
          <cell r="H66" t="str">
            <v>TST1</v>
          </cell>
          <cell r="I66" t="str">
            <v>BCN1 - TST1</v>
          </cell>
          <cell r="J66">
            <v>46549</v>
          </cell>
          <cell r="K66">
            <v>46549</v>
          </cell>
          <cell r="L66">
            <v>46563</v>
          </cell>
          <cell r="M66">
            <v>46563</v>
          </cell>
          <cell r="N66">
            <v>14</v>
          </cell>
          <cell r="O66" t="str">
            <v>EW</v>
          </cell>
          <cell r="P66" t="str">
            <v>Western Mediterranean</v>
          </cell>
          <cell r="Q66" t="str">
            <v>EWS</v>
          </cell>
          <cell r="R66" t="str">
            <v>ERS508</v>
          </cell>
          <cell r="S66" t="str">
            <v>Mediterranean and Adriatic</v>
          </cell>
          <cell r="T66" t="str">
            <v>SUMMER</v>
          </cell>
          <cell r="U66" t="str">
            <v>V610D</v>
          </cell>
          <cell r="V66" t="str">
            <v>Not Required</v>
          </cell>
          <cell r="W66" t="str">
            <v>Europe Fly</v>
          </cell>
          <cell r="X66" t="str">
            <v>Western Mediterranean (Med Fly)</v>
          </cell>
          <cell r="Y66" t="str">
            <v>Mediterranean</v>
          </cell>
          <cell r="Z66" t="str">
            <v>Not Required</v>
          </cell>
          <cell r="AA66" t="str">
            <v>Western Med</v>
          </cell>
          <cell r="AB66">
            <v>2060</v>
          </cell>
          <cell r="AC66">
            <v>28840</v>
          </cell>
          <cell r="AD66" t="str">
            <v>Physical</v>
          </cell>
          <cell r="AE66" t="str">
            <v/>
          </cell>
          <cell r="AF66" t="str">
            <v/>
          </cell>
          <cell r="AG66" t="str">
            <v>N/A</v>
          </cell>
          <cell r="AI66">
            <v>0</v>
          </cell>
          <cell r="AJ66" t="str">
            <v>2 to 17 Years 364 days (Polar Faretable : 17 Child)</v>
          </cell>
          <cell r="AK66" t="str">
            <v>6 Months to 1 Year 364 days (Polar Faretable : 1 Infant)</v>
          </cell>
          <cell r="AL66" t="str">
            <v>I</v>
          </cell>
          <cell r="AM66"/>
          <cell r="AN66" t="str">
            <v>n/a</v>
          </cell>
          <cell r="AO66" t="str">
            <v>Wednesday 1pm 2nd April 2025</v>
          </cell>
          <cell r="AP66" t="str">
            <v>Thursday 1pm 3rd April 2025</v>
          </cell>
          <cell r="AQ66" t="str">
            <v>Y</v>
          </cell>
          <cell r="AR66" t="str">
            <v>Y</v>
          </cell>
          <cell r="AS66" t="str">
            <v>Y</v>
          </cell>
          <cell r="AT66" t="str">
            <v>Y</v>
          </cell>
          <cell r="AU66" t="str">
            <v>Y</v>
          </cell>
          <cell r="AV66" t="str">
            <v>Y</v>
          </cell>
          <cell r="AW66" t="str">
            <v>Y</v>
          </cell>
          <cell r="AX66" t="str">
            <v>Y</v>
          </cell>
          <cell r="AY66" t="str">
            <v>Y</v>
          </cell>
          <cell r="AZ66" t="str">
            <v>Y</v>
          </cell>
          <cell r="BB66" t="str">
            <v>Y</v>
          </cell>
          <cell r="BD66" t="str">
            <v>Y</v>
          </cell>
          <cell r="BF66" t="str">
            <v>Unbundled</v>
          </cell>
          <cell r="BG66">
            <v>46549</v>
          </cell>
          <cell r="BH66">
            <v>46563</v>
          </cell>
          <cell r="BI66">
            <v>14</v>
          </cell>
          <cell r="BJ66" t="str">
            <v>Pre Cruise: Transfer / Post Cruise: Transfer</v>
          </cell>
          <cell r="BK66"/>
          <cell r="BL66" t="str">
            <v>Unbundled</v>
          </cell>
          <cell r="BM66">
            <v>46549</v>
          </cell>
          <cell r="BN66">
            <v>46563</v>
          </cell>
          <cell r="BO66">
            <v>14</v>
          </cell>
          <cell r="BP66" t="str">
            <v>Pre Cruise: Transfer / Post Cruise: Transfer</v>
          </cell>
          <cell r="BR66"/>
          <cell r="BT66"/>
          <cell r="BU66"/>
          <cell r="BV66"/>
          <cell r="BX66"/>
          <cell r="CA66" t="str">
            <v>Pre Cruise: Transfer</v>
          </cell>
          <cell r="CB66" t="str">
            <v>Post Cruise: Transfer</v>
          </cell>
          <cell r="CC66"/>
          <cell r="CD66" t="str">
            <v>Pre Cruise: Transfer</v>
          </cell>
          <cell r="CE66" t="str">
            <v>Post Cruise: Transfer</v>
          </cell>
          <cell r="CG66">
            <v>46507</v>
          </cell>
          <cell r="CH66">
            <v>46509</v>
          </cell>
          <cell r="CI66">
            <v>2</v>
          </cell>
          <cell r="CJ66"/>
          <cell r="CK66">
            <v>46507</v>
          </cell>
          <cell r="CL66">
            <v>46509</v>
          </cell>
          <cell r="CM66">
            <v>2</v>
          </cell>
        </row>
        <row r="67">
          <cell r="F67" t="str">
            <v>V713A</v>
          </cell>
          <cell r="G67" t="str">
            <v>BCN1</v>
          </cell>
          <cell r="H67" t="str">
            <v>ROM1</v>
          </cell>
          <cell r="I67" t="str">
            <v>BCN1 - ROM1</v>
          </cell>
          <cell r="J67">
            <v>46549</v>
          </cell>
          <cell r="K67">
            <v>46549</v>
          </cell>
          <cell r="L67">
            <v>46556</v>
          </cell>
          <cell r="M67">
            <v>46556</v>
          </cell>
          <cell r="N67">
            <v>7</v>
          </cell>
          <cell r="O67" t="str">
            <v>EW</v>
          </cell>
          <cell r="P67" t="str">
            <v>Western Mediterranean</v>
          </cell>
          <cell r="Q67" t="str">
            <v>EWS</v>
          </cell>
          <cell r="R67" t="str">
            <v>EWS463</v>
          </cell>
          <cell r="S67" t="str">
            <v>Italy, France and Spain</v>
          </cell>
          <cell r="T67" t="str">
            <v>SUMMER</v>
          </cell>
          <cell r="U67" t="str">
            <v>V612A</v>
          </cell>
          <cell r="V67" t="str">
            <v>Not Required</v>
          </cell>
          <cell r="W67" t="str">
            <v>Europe Fly</v>
          </cell>
          <cell r="X67" t="str">
            <v>Western Mediterranean (Med Fly)</v>
          </cell>
          <cell r="Y67" t="str">
            <v>Mediterranean</v>
          </cell>
          <cell r="Z67" t="str">
            <v>Not Required</v>
          </cell>
          <cell r="AA67" t="str">
            <v>Western Med</v>
          </cell>
          <cell r="AB67" t="str">
            <v/>
          </cell>
          <cell r="AC67" t="str">
            <v/>
          </cell>
          <cell r="AD67" t="str">
            <v>Logical</v>
          </cell>
          <cell r="AE67" t="str">
            <v>V713 BCN1</v>
          </cell>
          <cell r="AF67" t="str">
            <v>V713 ROM1</v>
          </cell>
          <cell r="AG67" t="str">
            <v>N/A</v>
          </cell>
          <cell r="AI67">
            <v>0</v>
          </cell>
          <cell r="AJ67" t="str">
            <v>2 to 17 Years 364 days (Polar Faretable : 17 Child)</v>
          </cell>
          <cell r="AK67" t="str">
            <v>6 Months to 1 Year 364 days (Polar Faretable : 1 Infant)</v>
          </cell>
          <cell r="AL67" t="str">
            <v>I</v>
          </cell>
          <cell r="AM67"/>
          <cell r="AN67" t="str">
            <v>n/a</v>
          </cell>
          <cell r="AO67" t="str">
            <v>Wednesday 1pm 2nd April 2025</v>
          </cell>
          <cell r="AP67" t="str">
            <v>Thursday 1pm 3rd April 2025</v>
          </cell>
          <cell r="AQ67" t="str">
            <v>Y</v>
          </cell>
          <cell r="AR67" t="str">
            <v>Y</v>
          </cell>
          <cell r="AS67" t="str">
            <v>Y</v>
          </cell>
          <cell r="AT67" t="str">
            <v>Y</v>
          </cell>
          <cell r="AU67" t="str">
            <v>Y</v>
          </cell>
          <cell r="AV67" t="str">
            <v>Y</v>
          </cell>
          <cell r="AW67" t="str">
            <v>Y</v>
          </cell>
          <cell r="AX67" t="str">
            <v>Y</v>
          </cell>
          <cell r="AY67" t="str">
            <v>Y</v>
          </cell>
          <cell r="AZ67" t="str">
            <v>Y</v>
          </cell>
          <cell r="BB67" t="str">
            <v>Y</v>
          </cell>
          <cell r="BD67" t="str">
            <v>Y</v>
          </cell>
          <cell r="BF67" t="str">
            <v>Unbundled</v>
          </cell>
          <cell r="BG67">
            <v>46549</v>
          </cell>
          <cell r="BH67">
            <v>46556</v>
          </cell>
          <cell r="BI67">
            <v>7</v>
          </cell>
          <cell r="BJ67" t="str">
            <v>Pre Cruise: Transfer / Post Cruise: Transfer</v>
          </cell>
          <cell r="BK67"/>
          <cell r="BL67" t="str">
            <v>Unbundled</v>
          </cell>
          <cell r="BM67">
            <v>46549</v>
          </cell>
          <cell r="BN67">
            <v>46556</v>
          </cell>
          <cell r="BO67">
            <v>7</v>
          </cell>
          <cell r="BP67" t="str">
            <v>Pre Cruise: Transfer / Post Cruise: Transfer</v>
          </cell>
          <cell r="BR67"/>
          <cell r="BT67"/>
          <cell r="BU67"/>
          <cell r="BV67"/>
          <cell r="BX67"/>
          <cell r="CA67" t="str">
            <v>Pre Cruise: Transfer</v>
          </cell>
          <cell r="CB67" t="str">
            <v>Post Cruise: Transfer</v>
          </cell>
          <cell r="CC67"/>
          <cell r="CD67" t="str">
            <v>Pre Cruise: Transfer</v>
          </cell>
          <cell r="CE67" t="str">
            <v>Post Cruise: Transfer</v>
          </cell>
          <cell r="CG67">
            <v>46507</v>
          </cell>
          <cell r="CH67">
            <v>46509</v>
          </cell>
          <cell r="CI67">
            <v>2</v>
          </cell>
          <cell r="CJ67"/>
          <cell r="CK67">
            <v>46507</v>
          </cell>
          <cell r="CL67">
            <v>46509</v>
          </cell>
          <cell r="CM67">
            <v>2</v>
          </cell>
        </row>
        <row r="68">
          <cell r="F68" t="str">
            <v>V713B</v>
          </cell>
          <cell r="G68" t="str">
            <v>BCN1</v>
          </cell>
          <cell r="H68" t="str">
            <v>ROM2</v>
          </cell>
          <cell r="I68" t="str">
            <v>BCN1 - ROM2</v>
          </cell>
          <cell r="J68">
            <v>46549</v>
          </cell>
          <cell r="K68">
            <v>46549</v>
          </cell>
          <cell r="L68">
            <v>46570</v>
          </cell>
          <cell r="M68">
            <v>46570</v>
          </cell>
          <cell r="N68">
            <v>21</v>
          </cell>
          <cell r="O68" t="str">
            <v>ER</v>
          </cell>
          <cell r="P68" t="str">
            <v>Central Mediterranean</v>
          </cell>
          <cell r="Q68" t="str">
            <v>ERS</v>
          </cell>
          <cell r="R68" t="str">
            <v>ERS505</v>
          </cell>
          <cell r="S68" t="str">
            <v>Italy, Spain, Greece and Adriatic</v>
          </cell>
          <cell r="T68" t="str">
            <v>SUMMER</v>
          </cell>
          <cell r="U68" t="str">
            <v>V611B</v>
          </cell>
          <cell r="V68" t="str">
            <v>Not Required</v>
          </cell>
          <cell r="W68" t="str">
            <v>Europe Fly</v>
          </cell>
          <cell r="X68" t="str">
            <v>Central Mediterranean (Med Fly)</v>
          </cell>
          <cell r="Y68" t="str">
            <v>Mediterranean</v>
          </cell>
          <cell r="Z68" t="str">
            <v>Not Required</v>
          </cell>
          <cell r="AA68" t="str">
            <v>Eastern Med</v>
          </cell>
          <cell r="AB68" t="str">
            <v/>
          </cell>
          <cell r="AC68" t="str">
            <v/>
          </cell>
          <cell r="AD68" t="str">
            <v>Logical</v>
          </cell>
          <cell r="AE68" t="str">
            <v>V713 BCN1</v>
          </cell>
          <cell r="AF68" t="str">
            <v>V714 ROM1</v>
          </cell>
          <cell r="AG68" t="str">
            <v>N/A</v>
          </cell>
          <cell r="AI68">
            <v>0</v>
          </cell>
          <cell r="AJ68" t="str">
            <v>2 to 17 Years 364 days (Polar Faretable : 17 Child)</v>
          </cell>
          <cell r="AK68" t="str">
            <v>6 Months to 1 Year 364 days (Polar Faretable : 1 Infant)</v>
          </cell>
          <cell r="AL68" t="str">
            <v>I</v>
          </cell>
          <cell r="AM68"/>
          <cell r="AN68" t="str">
            <v>n/a</v>
          </cell>
          <cell r="AO68" t="str">
            <v>Wednesday 1pm 2nd April 2025</v>
          </cell>
          <cell r="AP68" t="str">
            <v>Thursday 1pm 3rd April 2025</v>
          </cell>
          <cell r="AQ68" t="str">
            <v>Y</v>
          </cell>
          <cell r="AR68" t="str">
            <v>Y</v>
          </cell>
          <cell r="AS68" t="str">
            <v>Y</v>
          </cell>
          <cell r="AT68" t="str">
            <v>Y</v>
          </cell>
          <cell r="AU68" t="str">
            <v>Y</v>
          </cell>
          <cell r="AV68" t="str">
            <v>Y</v>
          </cell>
          <cell r="AW68" t="str">
            <v>Y</v>
          </cell>
          <cell r="AX68" t="str">
            <v>Y</v>
          </cell>
          <cell r="AY68" t="str">
            <v>Y</v>
          </cell>
          <cell r="AZ68" t="str">
            <v>Y</v>
          </cell>
          <cell r="BB68" t="str">
            <v>Y</v>
          </cell>
          <cell r="BD68" t="str">
            <v>Y</v>
          </cell>
          <cell r="BF68" t="str">
            <v>Unbundled</v>
          </cell>
          <cell r="BG68">
            <v>46549</v>
          </cell>
          <cell r="BH68">
            <v>46570</v>
          </cell>
          <cell r="BI68">
            <v>21</v>
          </cell>
          <cell r="BJ68" t="str">
            <v>Pre Cruise: Transfer / Post Cruise: Transfer</v>
          </cell>
          <cell r="BK68"/>
          <cell r="BL68" t="str">
            <v>Unbundled</v>
          </cell>
          <cell r="BM68">
            <v>46549</v>
          </cell>
          <cell r="BN68">
            <v>46570</v>
          </cell>
          <cell r="BO68">
            <v>21</v>
          </cell>
          <cell r="BP68" t="str">
            <v>Pre Cruise: Transfer / Post Cruise: Transfer</v>
          </cell>
          <cell r="BR68"/>
          <cell r="BT68"/>
          <cell r="BU68"/>
          <cell r="BV68"/>
          <cell r="BX68"/>
          <cell r="CA68" t="str">
            <v>Pre Cruise: Transfer</v>
          </cell>
          <cell r="CB68" t="str">
            <v>Post Cruise: Transfer</v>
          </cell>
          <cell r="CC68"/>
          <cell r="CD68" t="str">
            <v>Pre Cruise: Transfer</v>
          </cell>
          <cell r="CE68" t="str">
            <v>Post Cruise: Transfer</v>
          </cell>
          <cell r="CG68">
            <v>46507</v>
          </cell>
          <cell r="CH68">
            <v>46509</v>
          </cell>
          <cell r="CI68">
            <v>2</v>
          </cell>
          <cell r="CJ68"/>
          <cell r="CK68">
            <v>46507</v>
          </cell>
          <cell r="CL68">
            <v>46509</v>
          </cell>
          <cell r="CM68">
            <v>2</v>
          </cell>
        </row>
        <row r="69">
          <cell r="F69" t="str">
            <v>V713C</v>
          </cell>
          <cell r="G69" t="str">
            <v>ROM1</v>
          </cell>
          <cell r="H69" t="str">
            <v>TST1</v>
          </cell>
          <cell r="I69" t="str">
            <v>ROM1 - TST1</v>
          </cell>
          <cell r="J69">
            <v>46556</v>
          </cell>
          <cell r="K69">
            <v>46556</v>
          </cell>
          <cell r="L69">
            <v>46563</v>
          </cell>
          <cell r="M69">
            <v>46563</v>
          </cell>
          <cell r="N69">
            <v>7</v>
          </cell>
          <cell r="O69" t="str">
            <v>ER</v>
          </cell>
          <cell r="P69" t="str">
            <v>Central Mediterranean</v>
          </cell>
          <cell r="Q69" t="str">
            <v>ERS</v>
          </cell>
          <cell r="R69" t="str">
            <v>ERS499</v>
          </cell>
          <cell r="S69" t="str">
            <v>Croatia, Malta and Montenegro</v>
          </cell>
          <cell r="T69" t="str">
            <v>SUMMER</v>
          </cell>
          <cell r="U69" t="str">
            <v>V613A</v>
          </cell>
          <cell r="V69" t="str">
            <v>Not Required</v>
          </cell>
          <cell r="W69" t="str">
            <v>Europe Fly</v>
          </cell>
          <cell r="X69" t="str">
            <v>Central Mediterranean (Med Fly)</v>
          </cell>
          <cell r="Y69" t="str">
            <v>Mediterranean</v>
          </cell>
          <cell r="Z69" t="str">
            <v>Not Required</v>
          </cell>
          <cell r="AA69" t="str">
            <v>Eastern Med</v>
          </cell>
          <cell r="AB69" t="str">
            <v/>
          </cell>
          <cell r="AC69" t="str">
            <v/>
          </cell>
          <cell r="AD69" t="str">
            <v>Logical</v>
          </cell>
          <cell r="AE69" t="str">
            <v>V713 ROM1</v>
          </cell>
          <cell r="AF69" t="str">
            <v>V713 TST1</v>
          </cell>
          <cell r="AG69" t="str">
            <v>N/A</v>
          </cell>
          <cell r="AI69">
            <v>0</v>
          </cell>
          <cell r="AJ69" t="str">
            <v>2 to 17 Years 364 days (Polar Faretable : 17 Child)</v>
          </cell>
          <cell r="AK69" t="str">
            <v>6 Months to 1 Year 364 days (Polar Faretable : 1 Infant)</v>
          </cell>
          <cell r="AL69" t="str">
            <v>I</v>
          </cell>
          <cell r="AM69"/>
          <cell r="AN69" t="str">
            <v>n/a</v>
          </cell>
          <cell r="AO69" t="str">
            <v>Wednesday 1pm 2nd April 2025</v>
          </cell>
          <cell r="AP69" t="str">
            <v>Thursday 1pm 3rd April 2025</v>
          </cell>
          <cell r="AQ69" t="str">
            <v>Y</v>
          </cell>
          <cell r="AR69" t="str">
            <v>Y</v>
          </cell>
          <cell r="AS69" t="str">
            <v>Y</v>
          </cell>
          <cell r="AT69" t="str">
            <v>Y</v>
          </cell>
          <cell r="AU69" t="str">
            <v>Y</v>
          </cell>
          <cell r="AV69" t="str">
            <v>Y</v>
          </cell>
          <cell r="AW69" t="str">
            <v>Y</v>
          </cell>
          <cell r="AX69" t="str">
            <v>Y</v>
          </cell>
          <cell r="AY69" t="str">
            <v>Y</v>
          </cell>
          <cell r="AZ69" t="str">
            <v>Y</v>
          </cell>
          <cell r="BB69" t="str">
            <v>Y</v>
          </cell>
          <cell r="BD69" t="str">
            <v>Y</v>
          </cell>
          <cell r="BF69" t="str">
            <v>Unbundled</v>
          </cell>
          <cell r="BG69">
            <v>46556</v>
          </cell>
          <cell r="BH69">
            <v>46563</v>
          </cell>
          <cell r="BI69">
            <v>7</v>
          </cell>
          <cell r="BJ69" t="str">
            <v>Pre Cruise: Transfer / Post Cruise: Transfer</v>
          </cell>
          <cell r="BK69"/>
          <cell r="BL69" t="str">
            <v>Unbundled</v>
          </cell>
          <cell r="BM69">
            <v>46556</v>
          </cell>
          <cell r="BN69">
            <v>46563</v>
          </cell>
          <cell r="BO69">
            <v>7</v>
          </cell>
          <cell r="BP69" t="str">
            <v>Pre Cruise: Transfer / Post Cruise: Transfer</v>
          </cell>
          <cell r="BR69"/>
          <cell r="BT69"/>
          <cell r="BU69"/>
          <cell r="BV69"/>
          <cell r="BX69"/>
          <cell r="CA69" t="str">
            <v>Pre Cruise: Transfer</v>
          </cell>
          <cell r="CB69" t="str">
            <v>Post Cruise: Transfer</v>
          </cell>
          <cell r="CC69"/>
          <cell r="CD69" t="str">
            <v>Pre Cruise: Transfer</v>
          </cell>
          <cell r="CE69" t="str">
            <v>Post Cruise: Transfer</v>
          </cell>
          <cell r="CG69">
            <v>46507</v>
          </cell>
          <cell r="CH69">
            <v>46509</v>
          </cell>
          <cell r="CI69">
            <v>2</v>
          </cell>
          <cell r="CJ69"/>
          <cell r="CK69">
            <v>46507</v>
          </cell>
          <cell r="CL69">
            <v>46509</v>
          </cell>
          <cell r="CM69">
            <v>2</v>
          </cell>
        </row>
        <row r="70">
          <cell r="F70" t="str">
            <v>V713D</v>
          </cell>
          <cell r="G70" t="str">
            <v>ROM1</v>
          </cell>
          <cell r="H70" t="str">
            <v>ROM2</v>
          </cell>
          <cell r="I70" t="str">
            <v>ROM1 - ROM2</v>
          </cell>
          <cell r="J70">
            <v>46556</v>
          </cell>
          <cell r="K70">
            <v>46556</v>
          </cell>
          <cell r="L70">
            <v>46570</v>
          </cell>
          <cell r="M70">
            <v>46570</v>
          </cell>
          <cell r="N70">
            <v>14</v>
          </cell>
          <cell r="O70" t="str">
            <v>ER</v>
          </cell>
          <cell r="P70" t="str">
            <v>Central Mediterranean</v>
          </cell>
          <cell r="Q70" t="str">
            <v>ERS</v>
          </cell>
          <cell r="R70" t="str">
            <v>ERS502</v>
          </cell>
          <cell r="S70" t="str">
            <v>Italy, Greece and Adriatic</v>
          </cell>
          <cell r="T70" t="str">
            <v>SUMMER</v>
          </cell>
          <cell r="U70" t="str">
            <v>V611</v>
          </cell>
          <cell r="V70" t="str">
            <v>Not Required</v>
          </cell>
          <cell r="W70" t="str">
            <v>Europe Fly</v>
          </cell>
          <cell r="X70" t="str">
            <v>Central Mediterranean (Med Fly)</v>
          </cell>
          <cell r="Y70" t="str">
            <v>Mediterranean</v>
          </cell>
          <cell r="Z70" t="str">
            <v>Not Required</v>
          </cell>
          <cell r="AA70" t="str">
            <v>Eastern Med</v>
          </cell>
          <cell r="AB70" t="str">
            <v/>
          </cell>
          <cell r="AC70" t="str">
            <v/>
          </cell>
          <cell r="AD70" t="str">
            <v>Logical</v>
          </cell>
          <cell r="AE70" t="str">
            <v>V713 ROM1</v>
          </cell>
          <cell r="AF70" t="str">
            <v>V714 ROM1</v>
          </cell>
          <cell r="AG70" t="str">
            <v>N/A</v>
          </cell>
          <cell r="AI70">
            <v>0</v>
          </cell>
          <cell r="AJ70" t="str">
            <v>2 to 17 Years 364 days (Polar Faretable : 17 Child)</v>
          </cell>
          <cell r="AK70" t="str">
            <v>6 Months to 1 Year 364 days (Polar Faretable : 1 Infant)</v>
          </cell>
          <cell r="AL70" t="str">
            <v>I</v>
          </cell>
          <cell r="AM70"/>
          <cell r="AN70" t="str">
            <v>n/a</v>
          </cell>
          <cell r="AO70" t="str">
            <v>Wednesday 1pm 2nd April 2025</v>
          </cell>
          <cell r="AP70" t="str">
            <v>Thursday 1pm 3rd April 2025</v>
          </cell>
          <cell r="AQ70" t="str">
            <v>Y</v>
          </cell>
          <cell r="AR70" t="str">
            <v>Y</v>
          </cell>
          <cell r="AS70" t="str">
            <v>Y</v>
          </cell>
          <cell r="AT70" t="str">
            <v>Y</v>
          </cell>
          <cell r="AU70" t="str">
            <v>Y</v>
          </cell>
          <cell r="AV70" t="str">
            <v>Y</v>
          </cell>
          <cell r="AW70" t="str">
            <v>Y</v>
          </cell>
          <cell r="AX70" t="str">
            <v>Y</v>
          </cell>
          <cell r="AY70" t="str">
            <v>Y</v>
          </cell>
          <cell r="AZ70" t="str">
            <v>Y</v>
          </cell>
          <cell r="BB70" t="str">
            <v>Y</v>
          </cell>
          <cell r="BD70" t="str">
            <v>Y</v>
          </cell>
          <cell r="BF70" t="str">
            <v>Unbundled</v>
          </cell>
          <cell r="BG70">
            <v>46556</v>
          </cell>
          <cell r="BH70">
            <v>46570</v>
          </cell>
          <cell r="BI70">
            <v>14</v>
          </cell>
          <cell r="BJ70" t="str">
            <v>Pre Cruise: Transfer / Post Cruise: Transfer</v>
          </cell>
          <cell r="BK70"/>
          <cell r="BL70" t="str">
            <v>Unbundled</v>
          </cell>
          <cell r="BM70">
            <v>46556</v>
          </cell>
          <cell r="BN70">
            <v>46570</v>
          </cell>
          <cell r="BO70">
            <v>14</v>
          </cell>
          <cell r="BP70" t="str">
            <v>Pre Cruise: Transfer / Post Cruise: Transfer</v>
          </cell>
          <cell r="BR70"/>
          <cell r="BT70"/>
          <cell r="BU70"/>
          <cell r="BV70"/>
          <cell r="BX70"/>
          <cell r="CA70" t="str">
            <v>Pre Cruise: Transfer</v>
          </cell>
          <cell r="CB70" t="str">
            <v>Post Cruise: Transfer</v>
          </cell>
          <cell r="CC70"/>
          <cell r="CD70" t="str">
            <v>Pre Cruise: Transfer</v>
          </cell>
          <cell r="CE70" t="str">
            <v>Post Cruise: Transfer</v>
          </cell>
          <cell r="CG70">
            <v>46507</v>
          </cell>
          <cell r="CH70">
            <v>46509</v>
          </cell>
          <cell r="CI70">
            <v>2</v>
          </cell>
          <cell r="CJ70"/>
          <cell r="CK70">
            <v>46507</v>
          </cell>
          <cell r="CL70">
            <v>46509</v>
          </cell>
          <cell r="CM70">
            <v>2</v>
          </cell>
        </row>
        <row r="71">
          <cell r="F71" t="str">
            <v>V713E</v>
          </cell>
          <cell r="G71" t="str">
            <v>ROM1</v>
          </cell>
          <cell r="H71" t="str">
            <v>ROM3</v>
          </cell>
          <cell r="I71" t="str">
            <v>ROM1 - ROM3</v>
          </cell>
          <cell r="J71">
            <v>46556</v>
          </cell>
          <cell r="K71">
            <v>46556</v>
          </cell>
          <cell r="L71">
            <v>46577</v>
          </cell>
          <cell r="M71">
            <v>46577</v>
          </cell>
          <cell r="N71">
            <v>21</v>
          </cell>
          <cell r="O71" t="str">
            <v>ER</v>
          </cell>
          <cell r="P71" t="str">
            <v>Central Mediterranean</v>
          </cell>
          <cell r="Q71" t="str">
            <v>ERS</v>
          </cell>
          <cell r="R71" t="str">
            <v>ERS502</v>
          </cell>
          <cell r="S71" t="str">
            <v>Italy, Greece and Adriatic</v>
          </cell>
          <cell r="T71" t="str">
            <v>SUMMER</v>
          </cell>
          <cell r="U71" t="str">
            <v>V613B</v>
          </cell>
          <cell r="V71" t="str">
            <v>Not Required</v>
          </cell>
          <cell r="W71" t="str">
            <v>Europe Fly</v>
          </cell>
          <cell r="X71" t="str">
            <v>Central Mediterranean (Med Fly)</v>
          </cell>
          <cell r="Y71" t="str">
            <v>Mediterranean</v>
          </cell>
          <cell r="Z71" t="str">
            <v>Not Required</v>
          </cell>
          <cell r="AA71" t="str">
            <v>Eastern Med</v>
          </cell>
          <cell r="AB71" t="str">
            <v/>
          </cell>
          <cell r="AC71" t="str">
            <v/>
          </cell>
          <cell r="AD71" t="str">
            <v>Logical</v>
          </cell>
          <cell r="AE71" t="str">
            <v>V713 ROM1</v>
          </cell>
          <cell r="AF71" t="str">
            <v>V714 ROM2</v>
          </cell>
          <cell r="AG71" t="str">
            <v>N/A</v>
          </cell>
          <cell r="AI71">
            <v>0</v>
          </cell>
          <cell r="AJ71" t="str">
            <v>2 to 17 Years 364 days (Polar Faretable : 17 Child)</v>
          </cell>
          <cell r="AK71" t="str">
            <v>6 Months to 1 Year 364 days (Polar Faretable : 1 Infant)</v>
          </cell>
          <cell r="AL71" t="str">
            <v>I</v>
          </cell>
          <cell r="AM71"/>
          <cell r="AN71" t="str">
            <v>n/a</v>
          </cell>
          <cell r="AO71" t="str">
            <v>Wednesday 1pm 2nd April 2025</v>
          </cell>
          <cell r="AP71" t="str">
            <v>Thursday 1pm 3rd April 2025</v>
          </cell>
          <cell r="AQ71" t="str">
            <v>Y</v>
          </cell>
          <cell r="AR71" t="str">
            <v>Y</v>
          </cell>
          <cell r="AS71" t="str">
            <v>Y</v>
          </cell>
          <cell r="AT71" t="str">
            <v>Y</v>
          </cell>
          <cell r="AU71" t="str">
            <v>Y</v>
          </cell>
          <cell r="AV71" t="str">
            <v>Y</v>
          </cell>
          <cell r="AW71" t="str">
            <v>Y</v>
          </cell>
          <cell r="AX71" t="str">
            <v>Y</v>
          </cell>
          <cell r="AY71" t="str">
            <v>Y</v>
          </cell>
          <cell r="AZ71" t="str">
            <v>Y</v>
          </cell>
          <cell r="BB71" t="str">
            <v>Y</v>
          </cell>
          <cell r="BD71" t="str">
            <v>Y</v>
          </cell>
          <cell r="BF71" t="str">
            <v>Unbundled</v>
          </cell>
          <cell r="BG71">
            <v>46556</v>
          </cell>
          <cell r="BH71">
            <v>46577</v>
          </cell>
          <cell r="BI71">
            <v>21</v>
          </cell>
          <cell r="BJ71" t="str">
            <v>Pre Cruise: Transfer / Post Cruise: Transfer</v>
          </cell>
          <cell r="BK71"/>
          <cell r="BL71" t="str">
            <v>Unbundled</v>
          </cell>
          <cell r="BM71">
            <v>46556</v>
          </cell>
          <cell r="BN71">
            <v>46577</v>
          </cell>
          <cell r="BO71">
            <v>21</v>
          </cell>
          <cell r="BP71" t="str">
            <v>Pre Cruise: Transfer / Post Cruise: Transfer</v>
          </cell>
          <cell r="BR71"/>
          <cell r="BT71"/>
          <cell r="BU71"/>
          <cell r="BV71"/>
          <cell r="BX71"/>
          <cell r="CA71" t="str">
            <v>Pre Cruise: Transfer</v>
          </cell>
          <cell r="CB71" t="str">
            <v>Post Cruise: Transfer</v>
          </cell>
          <cell r="CC71"/>
          <cell r="CD71" t="str">
            <v>Pre Cruise: Transfer</v>
          </cell>
          <cell r="CE71" t="str">
            <v>Post Cruise: Transfer</v>
          </cell>
          <cell r="CG71">
            <v>46507</v>
          </cell>
          <cell r="CH71">
            <v>46509</v>
          </cell>
          <cell r="CI71">
            <v>2</v>
          </cell>
          <cell r="CJ71"/>
          <cell r="CK71">
            <v>46507</v>
          </cell>
          <cell r="CL71">
            <v>46509</v>
          </cell>
          <cell r="CM71">
            <v>2</v>
          </cell>
        </row>
        <row r="72">
          <cell r="F72" t="str">
            <v>V714</v>
          </cell>
          <cell r="G72" t="str">
            <v>TST1</v>
          </cell>
          <cell r="H72" t="str">
            <v>ROM2</v>
          </cell>
          <cell r="I72" t="str">
            <v>TST1 - ROM2</v>
          </cell>
          <cell r="J72">
            <v>46563</v>
          </cell>
          <cell r="K72">
            <v>46563</v>
          </cell>
          <cell r="L72">
            <v>46577</v>
          </cell>
          <cell r="M72">
            <v>46577</v>
          </cell>
          <cell r="N72">
            <v>14</v>
          </cell>
          <cell r="O72" t="str">
            <v>ER</v>
          </cell>
          <cell r="P72" t="str">
            <v>Central Mediterranean</v>
          </cell>
          <cell r="Q72" t="str">
            <v>ERS</v>
          </cell>
          <cell r="R72" t="str">
            <v>ERS511</v>
          </cell>
          <cell r="S72" t="str">
            <v>Mediterranean, Croatia and Greece</v>
          </cell>
          <cell r="T72" t="str">
            <v>SUMMER</v>
          </cell>
          <cell r="U72" t="str">
            <v>V611D</v>
          </cell>
          <cell r="V72" t="str">
            <v>Not Required</v>
          </cell>
          <cell r="W72" t="str">
            <v>Europe Fly</v>
          </cell>
          <cell r="X72" t="str">
            <v>Central Mediterranean (Med Fly)</v>
          </cell>
          <cell r="Y72" t="str">
            <v>Mediterranean</v>
          </cell>
          <cell r="Z72" t="str">
            <v>Not Required</v>
          </cell>
          <cell r="AA72" t="str">
            <v>Eastern Med</v>
          </cell>
          <cell r="AB72">
            <v>2060</v>
          </cell>
          <cell r="AC72">
            <v>28840</v>
          </cell>
          <cell r="AD72" t="str">
            <v>Physical</v>
          </cell>
          <cell r="AE72" t="str">
            <v/>
          </cell>
          <cell r="AF72" t="str">
            <v/>
          </cell>
          <cell r="AG72" t="str">
            <v>N/A</v>
          </cell>
          <cell r="AI72">
            <v>0</v>
          </cell>
          <cell r="AJ72" t="str">
            <v>2 to 17 Years 364 days (Polar Faretable : 17 Child)</v>
          </cell>
          <cell r="AK72" t="str">
            <v>6 Months to 1 Year 364 days (Polar Faretable : 1 Infant)</v>
          </cell>
          <cell r="AL72" t="str">
            <v>I</v>
          </cell>
          <cell r="AM72"/>
          <cell r="AN72" t="str">
            <v>n/a</v>
          </cell>
          <cell r="AO72" t="str">
            <v>Wednesday 1pm 2nd April 2025</v>
          </cell>
          <cell r="AP72" t="str">
            <v>Thursday 1pm 3rd April 2025</v>
          </cell>
          <cell r="AQ72" t="str">
            <v>Y</v>
          </cell>
          <cell r="AR72" t="str">
            <v>Y</v>
          </cell>
          <cell r="AS72" t="str">
            <v>Y</v>
          </cell>
          <cell r="AT72" t="str">
            <v>Y</v>
          </cell>
          <cell r="AU72" t="str">
            <v>Y</v>
          </cell>
          <cell r="AV72" t="str">
            <v>Y</v>
          </cell>
          <cell r="AW72" t="str">
            <v>Y</v>
          </cell>
          <cell r="AX72" t="str">
            <v>Y</v>
          </cell>
          <cell r="AY72" t="str">
            <v>Y</v>
          </cell>
          <cell r="AZ72" t="str">
            <v>Y</v>
          </cell>
          <cell r="BB72" t="str">
            <v>Y</v>
          </cell>
          <cell r="BD72" t="str">
            <v>Y</v>
          </cell>
          <cell r="BF72" t="str">
            <v>Unbundled</v>
          </cell>
          <cell r="BG72">
            <v>46563</v>
          </cell>
          <cell r="BH72">
            <v>46577</v>
          </cell>
          <cell r="BI72">
            <v>14</v>
          </cell>
          <cell r="BJ72" t="str">
            <v>Pre Cruise: Transfer / Post Cruise: Transfer</v>
          </cell>
          <cell r="BK72"/>
          <cell r="BL72" t="str">
            <v>Unbundled</v>
          </cell>
          <cell r="BM72">
            <v>46563</v>
          </cell>
          <cell r="BN72">
            <v>46577</v>
          </cell>
          <cell r="BO72">
            <v>14</v>
          </cell>
          <cell r="BP72" t="str">
            <v>Pre Cruise: Transfer / Post Cruise: Transfer</v>
          </cell>
          <cell r="BR72"/>
          <cell r="BT72"/>
          <cell r="BU72"/>
          <cell r="BV72"/>
          <cell r="BX72"/>
          <cell r="CA72" t="str">
            <v>Pre Cruise: Transfer</v>
          </cell>
          <cell r="CB72" t="str">
            <v>Post Cruise: Transfer</v>
          </cell>
          <cell r="CC72"/>
          <cell r="CD72" t="str">
            <v>Pre Cruise: Transfer</v>
          </cell>
          <cell r="CE72" t="str">
            <v>Post Cruise: Transfer</v>
          </cell>
          <cell r="CG72">
            <v>46507</v>
          </cell>
          <cell r="CH72">
            <v>46509</v>
          </cell>
          <cell r="CI72">
            <v>2</v>
          </cell>
          <cell r="CJ72"/>
          <cell r="CK72">
            <v>46507</v>
          </cell>
          <cell r="CL72">
            <v>46509</v>
          </cell>
          <cell r="CM72">
            <v>2</v>
          </cell>
        </row>
        <row r="73">
          <cell r="F73" t="str">
            <v>V714A</v>
          </cell>
          <cell r="G73" t="str">
            <v>TST1</v>
          </cell>
          <cell r="H73" t="str">
            <v>ROM1</v>
          </cell>
          <cell r="I73" t="str">
            <v>TST1 - ROM1</v>
          </cell>
          <cell r="J73">
            <v>46563</v>
          </cell>
          <cell r="K73">
            <v>46563</v>
          </cell>
          <cell r="L73">
            <v>46570</v>
          </cell>
          <cell r="M73">
            <v>46570</v>
          </cell>
          <cell r="N73">
            <v>7</v>
          </cell>
          <cell r="O73" t="str">
            <v>ER</v>
          </cell>
          <cell r="P73" t="str">
            <v>Central Mediterranean</v>
          </cell>
          <cell r="Q73" t="str">
            <v>ERS</v>
          </cell>
          <cell r="R73" t="str">
            <v>ERS503</v>
          </cell>
          <cell r="S73" t="str">
            <v>Italy, Greece and Croatia</v>
          </cell>
          <cell r="T73" t="str">
            <v>SUMMER</v>
          </cell>
          <cell r="U73" t="str">
            <v>V611C</v>
          </cell>
          <cell r="V73" t="str">
            <v>Not Required</v>
          </cell>
          <cell r="W73" t="str">
            <v>Europe Fly</v>
          </cell>
          <cell r="X73" t="str">
            <v>Central Mediterranean (Med Fly)</v>
          </cell>
          <cell r="Y73" t="str">
            <v>Mediterranean</v>
          </cell>
          <cell r="Z73" t="str">
            <v>Not Required</v>
          </cell>
          <cell r="AA73" t="str">
            <v>Eastern Med</v>
          </cell>
          <cell r="AB73" t="str">
            <v/>
          </cell>
          <cell r="AC73" t="str">
            <v/>
          </cell>
          <cell r="AD73" t="str">
            <v>Logical</v>
          </cell>
          <cell r="AE73" t="str">
            <v>V714 TST1</v>
          </cell>
          <cell r="AF73" t="str">
            <v>V714 ROM1</v>
          </cell>
          <cell r="AG73" t="str">
            <v>N/A</v>
          </cell>
          <cell r="AI73">
            <v>0</v>
          </cell>
          <cell r="AJ73" t="str">
            <v>2 to 17 Years 364 days (Polar Faretable : 17 Child)</v>
          </cell>
          <cell r="AK73" t="str">
            <v>6 Months to 1 Year 364 days (Polar Faretable : 1 Infant)</v>
          </cell>
          <cell r="AL73" t="str">
            <v>I</v>
          </cell>
          <cell r="AM73"/>
          <cell r="AN73" t="str">
            <v>n/a</v>
          </cell>
          <cell r="AO73" t="str">
            <v>Wednesday 1pm 2nd April 2025</v>
          </cell>
          <cell r="AP73" t="str">
            <v>Thursday 1pm 3rd April 2025</v>
          </cell>
          <cell r="AQ73" t="str">
            <v>Y</v>
          </cell>
          <cell r="AR73" t="str">
            <v>Y</v>
          </cell>
          <cell r="AS73" t="str">
            <v>Y</v>
          </cell>
          <cell r="AT73" t="str">
            <v>Y</v>
          </cell>
          <cell r="AU73" t="str">
            <v>Y</v>
          </cell>
          <cell r="AV73" t="str">
            <v>Y</v>
          </cell>
          <cell r="AW73" t="str">
            <v>Y</v>
          </cell>
          <cell r="AX73" t="str">
            <v>Y</v>
          </cell>
          <cell r="AY73" t="str">
            <v>Y</v>
          </cell>
          <cell r="AZ73" t="str">
            <v>Y</v>
          </cell>
          <cell r="BB73" t="str">
            <v>Y</v>
          </cell>
          <cell r="BD73" t="str">
            <v>Y</v>
          </cell>
          <cell r="BF73" t="str">
            <v>Unbundled</v>
          </cell>
          <cell r="BG73">
            <v>46563</v>
          </cell>
          <cell r="BH73">
            <v>46570</v>
          </cell>
          <cell r="BI73">
            <v>7</v>
          </cell>
          <cell r="BJ73" t="str">
            <v>Pre Cruise: Transfer / Post Cruise: Transfer</v>
          </cell>
          <cell r="BK73"/>
          <cell r="BL73" t="str">
            <v>Unbundled</v>
          </cell>
          <cell r="BM73">
            <v>46563</v>
          </cell>
          <cell r="BN73">
            <v>46570</v>
          </cell>
          <cell r="BO73">
            <v>7</v>
          </cell>
          <cell r="BP73" t="str">
            <v>Pre Cruise: Transfer / Post Cruise: Transfer</v>
          </cell>
          <cell r="BR73"/>
          <cell r="BT73"/>
          <cell r="BU73"/>
          <cell r="BV73"/>
          <cell r="BX73"/>
          <cell r="CA73" t="str">
            <v>Pre Cruise: Transfer</v>
          </cell>
          <cell r="CB73" t="str">
            <v>Post Cruise: Transfer</v>
          </cell>
          <cell r="CC73"/>
          <cell r="CD73" t="str">
            <v>Pre Cruise: Transfer</v>
          </cell>
          <cell r="CE73" t="str">
            <v>Post Cruise: Transfer</v>
          </cell>
          <cell r="CG73">
            <v>46507</v>
          </cell>
          <cell r="CH73">
            <v>46509</v>
          </cell>
          <cell r="CI73">
            <v>2</v>
          </cell>
          <cell r="CJ73"/>
          <cell r="CK73">
            <v>46507</v>
          </cell>
          <cell r="CL73">
            <v>46509</v>
          </cell>
          <cell r="CM73">
            <v>2</v>
          </cell>
        </row>
        <row r="74">
          <cell r="F74" t="str">
            <v>V714B</v>
          </cell>
          <cell r="G74" t="str">
            <v>TST1</v>
          </cell>
          <cell r="H74" t="str">
            <v>TST2</v>
          </cell>
          <cell r="I74" t="str">
            <v>TST1 - TST2</v>
          </cell>
          <cell r="J74">
            <v>46563</v>
          </cell>
          <cell r="K74">
            <v>46563</v>
          </cell>
          <cell r="L74">
            <v>46584</v>
          </cell>
          <cell r="M74">
            <v>46584</v>
          </cell>
          <cell r="N74">
            <v>21</v>
          </cell>
          <cell r="O74" t="str">
            <v>ER</v>
          </cell>
          <cell r="P74" t="str">
            <v>Central Mediterranean</v>
          </cell>
          <cell r="Q74" t="str">
            <v>ERS</v>
          </cell>
          <cell r="R74" t="str">
            <v>ERS511</v>
          </cell>
          <cell r="S74" t="str">
            <v>Mediterranean, Croatia and Greece</v>
          </cell>
          <cell r="T74" t="str">
            <v>SUMMER</v>
          </cell>
          <cell r="U74" t="str">
            <v>V613B</v>
          </cell>
          <cell r="V74" t="str">
            <v>Not Required</v>
          </cell>
          <cell r="W74" t="str">
            <v>Europe Fly</v>
          </cell>
          <cell r="X74" t="str">
            <v>Central Mediterranean (Med Fly)</v>
          </cell>
          <cell r="Y74" t="str">
            <v>Mediterranean</v>
          </cell>
          <cell r="Z74" t="str">
            <v>Not Required</v>
          </cell>
          <cell r="AA74" t="str">
            <v>Eastern Med</v>
          </cell>
          <cell r="AB74" t="str">
            <v/>
          </cell>
          <cell r="AC74" t="str">
            <v/>
          </cell>
          <cell r="AD74" t="str">
            <v>Logical</v>
          </cell>
          <cell r="AE74" t="str">
            <v>V714 TST1</v>
          </cell>
          <cell r="AF74" t="str">
            <v>V715 TST1</v>
          </cell>
          <cell r="AG74" t="str">
            <v>N/A</v>
          </cell>
          <cell r="AI74">
            <v>0</v>
          </cell>
          <cell r="AJ74" t="str">
            <v>2 to 17 Years 364 days (Polar Faretable : 17 Child)</v>
          </cell>
          <cell r="AK74" t="str">
            <v>6 Months to 1 Year 364 days (Polar Faretable : 1 Infant)</v>
          </cell>
          <cell r="AL74" t="str">
            <v>I</v>
          </cell>
          <cell r="AM74"/>
          <cell r="AN74" t="str">
            <v>n/a</v>
          </cell>
          <cell r="AO74" t="str">
            <v>Wednesday 1pm 2nd April 2025</v>
          </cell>
          <cell r="AP74" t="str">
            <v>Thursday 1pm 3rd April 2025</v>
          </cell>
          <cell r="AQ74" t="str">
            <v>Y</v>
          </cell>
          <cell r="AR74" t="str">
            <v>Y</v>
          </cell>
          <cell r="AS74" t="str">
            <v>Y</v>
          </cell>
          <cell r="AT74" t="str">
            <v>Y</v>
          </cell>
          <cell r="AU74" t="str">
            <v>Y</v>
          </cell>
          <cell r="AV74" t="str">
            <v>Y</v>
          </cell>
          <cell r="AW74" t="str">
            <v>Y</v>
          </cell>
          <cell r="AX74" t="str">
            <v>Y</v>
          </cell>
          <cell r="AY74" t="str">
            <v>Y</v>
          </cell>
          <cell r="AZ74" t="str">
            <v>Y</v>
          </cell>
          <cell r="BB74" t="str">
            <v>Y</v>
          </cell>
          <cell r="BD74" t="str">
            <v>Y</v>
          </cell>
          <cell r="BF74" t="str">
            <v>Unbundled</v>
          </cell>
          <cell r="BG74">
            <v>46563</v>
          </cell>
          <cell r="BH74">
            <v>46584</v>
          </cell>
          <cell r="BI74">
            <v>21</v>
          </cell>
          <cell r="BJ74" t="str">
            <v>Pre Cruise: Transfer / Post Cruise: Transfer</v>
          </cell>
          <cell r="BK74"/>
          <cell r="BL74" t="str">
            <v>Unbundled</v>
          </cell>
          <cell r="BM74">
            <v>46563</v>
          </cell>
          <cell r="BN74">
            <v>46584</v>
          </cell>
          <cell r="BO74">
            <v>21</v>
          </cell>
          <cell r="BP74" t="str">
            <v>Pre Cruise: Transfer / Post Cruise: Transfer</v>
          </cell>
          <cell r="BR74"/>
          <cell r="BT74"/>
          <cell r="BU74"/>
          <cell r="BV74"/>
          <cell r="BX74"/>
          <cell r="CA74" t="str">
            <v>Pre Cruise: Transfer</v>
          </cell>
          <cell r="CB74" t="str">
            <v>Post Cruise: Transfer</v>
          </cell>
          <cell r="CC74"/>
          <cell r="CD74" t="str">
            <v>Pre Cruise: Transfer</v>
          </cell>
          <cell r="CE74" t="str">
            <v>Post Cruise: Transfer</v>
          </cell>
          <cell r="CG74">
            <v>46507</v>
          </cell>
          <cell r="CH74">
            <v>46509</v>
          </cell>
          <cell r="CI74">
            <v>2</v>
          </cell>
          <cell r="CJ74"/>
          <cell r="CK74">
            <v>46507</v>
          </cell>
          <cell r="CL74">
            <v>46509</v>
          </cell>
          <cell r="CM74">
            <v>2</v>
          </cell>
        </row>
        <row r="75">
          <cell r="F75" t="str">
            <v>V714C</v>
          </cell>
          <cell r="G75" t="str">
            <v>ROM1</v>
          </cell>
          <cell r="H75" t="str">
            <v>ROM2</v>
          </cell>
          <cell r="I75" t="str">
            <v>ROM1 - ROM2</v>
          </cell>
          <cell r="J75">
            <v>46570</v>
          </cell>
          <cell r="K75">
            <v>46570</v>
          </cell>
          <cell r="L75">
            <v>46577</v>
          </cell>
          <cell r="M75">
            <v>46577</v>
          </cell>
          <cell r="N75">
            <v>7</v>
          </cell>
          <cell r="O75" t="str">
            <v>EW</v>
          </cell>
          <cell r="P75" t="str">
            <v>Western Mediterranean</v>
          </cell>
          <cell r="Q75" t="str">
            <v>EWS</v>
          </cell>
          <cell r="R75" t="str">
            <v>EWS463</v>
          </cell>
          <cell r="S75" t="str">
            <v>Italy, France and Spain</v>
          </cell>
          <cell r="T75" t="str">
            <v>SUMMER</v>
          </cell>
          <cell r="U75" t="str">
            <v>V612C</v>
          </cell>
          <cell r="V75" t="str">
            <v>Not Required</v>
          </cell>
          <cell r="W75" t="str">
            <v>Europe Fly</v>
          </cell>
          <cell r="X75" t="str">
            <v>Western Mediterranean (Med Fly)</v>
          </cell>
          <cell r="Y75" t="str">
            <v>Mediterranean</v>
          </cell>
          <cell r="Z75" t="str">
            <v>Not Required</v>
          </cell>
          <cell r="AA75" t="str">
            <v>Western Med</v>
          </cell>
          <cell r="AB75" t="str">
            <v/>
          </cell>
          <cell r="AC75" t="str">
            <v/>
          </cell>
          <cell r="AD75" t="str">
            <v>Logical</v>
          </cell>
          <cell r="AE75" t="str">
            <v>V714 ROM1</v>
          </cell>
          <cell r="AF75" t="str">
            <v>V714 ROM2</v>
          </cell>
          <cell r="AG75" t="str">
            <v>N/A</v>
          </cell>
          <cell r="AI75">
            <v>0</v>
          </cell>
          <cell r="AJ75" t="str">
            <v>2 to 17 Years 364 days (Polar Faretable : 17 Child)</v>
          </cell>
          <cell r="AK75" t="str">
            <v>6 Months to 1 Year 364 days (Polar Faretable : 1 Infant)</v>
          </cell>
          <cell r="AL75" t="str">
            <v>I</v>
          </cell>
          <cell r="AM75"/>
          <cell r="AN75" t="str">
            <v>n/a</v>
          </cell>
          <cell r="AO75" t="str">
            <v>Wednesday 1pm 2nd April 2025</v>
          </cell>
          <cell r="AP75" t="str">
            <v>Thursday 1pm 3rd April 2025</v>
          </cell>
          <cell r="AQ75" t="str">
            <v>Y</v>
          </cell>
          <cell r="AR75" t="str">
            <v>Y</v>
          </cell>
          <cell r="AS75" t="str">
            <v>Y</v>
          </cell>
          <cell r="AT75" t="str">
            <v>Y</v>
          </cell>
          <cell r="AU75" t="str">
            <v>Y</v>
          </cell>
          <cell r="AV75" t="str">
            <v>Y</v>
          </cell>
          <cell r="AW75" t="str">
            <v>Y</v>
          </cell>
          <cell r="AX75" t="str">
            <v>Y</v>
          </cell>
          <cell r="AY75" t="str">
            <v>Y</v>
          </cell>
          <cell r="AZ75" t="str">
            <v>Y</v>
          </cell>
          <cell r="BB75" t="str">
            <v>Y</v>
          </cell>
          <cell r="BD75" t="str">
            <v>Y</v>
          </cell>
          <cell r="BF75" t="str">
            <v>Unbundled</v>
          </cell>
          <cell r="BG75">
            <v>46570</v>
          </cell>
          <cell r="BH75">
            <v>46577</v>
          </cell>
          <cell r="BI75">
            <v>7</v>
          </cell>
          <cell r="BJ75" t="str">
            <v>Pre Cruise: Transfer / Post Cruise: Transfer</v>
          </cell>
          <cell r="BK75"/>
          <cell r="BL75" t="str">
            <v>Unbundled</v>
          </cell>
          <cell r="BM75">
            <v>46570</v>
          </cell>
          <cell r="BN75">
            <v>46577</v>
          </cell>
          <cell r="BO75">
            <v>7</v>
          </cell>
          <cell r="BP75" t="str">
            <v>Pre Cruise: Transfer / Post Cruise: Transfer</v>
          </cell>
          <cell r="BR75"/>
          <cell r="BT75"/>
          <cell r="BU75"/>
          <cell r="BV75"/>
          <cell r="BX75"/>
          <cell r="CA75" t="str">
            <v>Pre Cruise: Transfer</v>
          </cell>
          <cell r="CB75" t="str">
            <v>Post Cruise: Transfer</v>
          </cell>
          <cell r="CC75"/>
          <cell r="CD75" t="str">
            <v>Pre Cruise: Transfer</v>
          </cell>
          <cell r="CE75" t="str">
            <v>Post Cruise: Transfer</v>
          </cell>
          <cell r="CG75">
            <v>46507</v>
          </cell>
          <cell r="CH75">
            <v>46509</v>
          </cell>
          <cell r="CI75">
            <v>2</v>
          </cell>
          <cell r="CJ75"/>
          <cell r="CK75">
            <v>46507</v>
          </cell>
          <cell r="CL75">
            <v>46509</v>
          </cell>
          <cell r="CM75">
            <v>2</v>
          </cell>
        </row>
        <row r="76">
          <cell r="F76" t="str">
            <v>V714D</v>
          </cell>
          <cell r="G76" t="str">
            <v>ROM1</v>
          </cell>
          <cell r="H76" t="str">
            <v>TST1</v>
          </cell>
          <cell r="I76" t="str">
            <v>ROM1 - TST1</v>
          </cell>
          <cell r="J76">
            <v>46570</v>
          </cell>
          <cell r="K76">
            <v>46570</v>
          </cell>
          <cell r="L76">
            <v>46584</v>
          </cell>
          <cell r="M76">
            <v>46584</v>
          </cell>
          <cell r="N76">
            <v>14</v>
          </cell>
          <cell r="O76" t="str">
            <v>EW</v>
          </cell>
          <cell r="P76" t="str">
            <v>Western Mediterranean</v>
          </cell>
          <cell r="Q76" t="str">
            <v>EWS</v>
          </cell>
          <cell r="R76" t="str">
            <v>ERS508</v>
          </cell>
          <cell r="S76" t="str">
            <v>Mediterranean and Adriatic</v>
          </cell>
          <cell r="T76" t="str">
            <v>SUMMER</v>
          </cell>
          <cell r="U76" t="str">
            <v>V612D</v>
          </cell>
          <cell r="V76" t="str">
            <v>Not Required</v>
          </cell>
          <cell r="W76" t="str">
            <v>Europe Fly</v>
          </cell>
          <cell r="X76" t="str">
            <v>Western Mediterranean (Med Fly)</v>
          </cell>
          <cell r="Y76" t="str">
            <v>Mediterranean</v>
          </cell>
          <cell r="Z76" t="str">
            <v>Not Required</v>
          </cell>
          <cell r="AA76" t="str">
            <v>Western Med</v>
          </cell>
          <cell r="AB76" t="str">
            <v/>
          </cell>
          <cell r="AC76" t="str">
            <v/>
          </cell>
          <cell r="AD76" t="str">
            <v>Logical</v>
          </cell>
          <cell r="AE76" t="str">
            <v>V714 ROM1</v>
          </cell>
          <cell r="AF76" t="str">
            <v>V715 TST1</v>
          </cell>
          <cell r="AG76" t="str">
            <v>N/A</v>
          </cell>
          <cell r="AI76">
            <v>0</v>
          </cell>
          <cell r="AJ76" t="str">
            <v>2 to 17 Years 364 days (Polar Faretable : 17 Child)</v>
          </cell>
          <cell r="AK76" t="str">
            <v>6 Months to 1 Year 364 days (Polar Faretable : 1 Infant)</v>
          </cell>
          <cell r="AL76" t="str">
            <v>I</v>
          </cell>
          <cell r="AM76"/>
          <cell r="AN76" t="str">
            <v>n/a</v>
          </cell>
          <cell r="AO76" t="str">
            <v>Wednesday 1pm 2nd April 2025</v>
          </cell>
          <cell r="AP76" t="str">
            <v>Thursday 1pm 3rd April 2025</v>
          </cell>
          <cell r="AQ76" t="str">
            <v>Y</v>
          </cell>
          <cell r="AR76" t="str">
            <v>Y</v>
          </cell>
          <cell r="AS76" t="str">
            <v>Y</v>
          </cell>
          <cell r="AT76" t="str">
            <v>Y</v>
          </cell>
          <cell r="AU76" t="str">
            <v>Y</v>
          </cell>
          <cell r="AV76" t="str">
            <v>Y</v>
          </cell>
          <cell r="AW76" t="str">
            <v>Y</v>
          </cell>
          <cell r="AX76" t="str">
            <v>Y</v>
          </cell>
          <cell r="AY76" t="str">
            <v>Y</v>
          </cell>
          <cell r="AZ76" t="str">
            <v>Y</v>
          </cell>
          <cell r="BB76" t="str">
            <v>Y</v>
          </cell>
          <cell r="BD76" t="str">
            <v>Y</v>
          </cell>
          <cell r="BF76" t="str">
            <v>Unbundled</v>
          </cell>
          <cell r="BG76">
            <v>46570</v>
          </cell>
          <cell r="BH76">
            <v>46584</v>
          </cell>
          <cell r="BI76">
            <v>14</v>
          </cell>
          <cell r="BJ76" t="str">
            <v>Pre Cruise: Transfer / Post Cruise: Transfer</v>
          </cell>
          <cell r="BK76"/>
          <cell r="BL76" t="str">
            <v>Unbundled</v>
          </cell>
          <cell r="BM76">
            <v>46570</v>
          </cell>
          <cell r="BN76">
            <v>46584</v>
          </cell>
          <cell r="BO76">
            <v>14</v>
          </cell>
          <cell r="BP76" t="str">
            <v>Pre Cruise: Transfer / Post Cruise: Transfer</v>
          </cell>
          <cell r="BR76"/>
          <cell r="BT76"/>
          <cell r="BU76"/>
          <cell r="BV76"/>
          <cell r="BX76"/>
          <cell r="CA76" t="str">
            <v>Pre Cruise: Transfer</v>
          </cell>
          <cell r="CB76" t="str">
            <v>Post Cruise: Transfer</v>
          </cell>
          <cell r="CC76"/>
          <cell r="CD76" t="str">
            <v>Pre Cruise: Transfer</v>
          </cell>
          <cell r="CE76" t="str">
            <v>Post Cruise: Transfer</v>
          </cell>
          <cell r="CG76">
            <v>46507</v>
          </cell>
          <cell r="CH76">
            <v>46509</v>
          </cell>
          <cell r="CI76">
            <v>2</v>
          </cell>
          <cell r="CJ76"/>
          <cell r="CK76">
            <v>46507</v>
          </cell>
          <cell r="CL76">
            <v>46509</v>
          </cell>
          <cell r="CM76">
            <v>2</v>
          </cell>
        </row>
        <row r="77">
          <cell r="F77" t="str">
            <v>V714E</v>
          </cell>
          <cell r="G77" t="str">
            <v>ROM1</v>
          </cell>
          <cell r="H77" t="str">
            <v>ROM3</v>
          </cell>
          <cell r="I77" t="str">
            <v>ROM1 - ROM3</v>
          </cell>
          <cell r="J77">
            <v>46570</v>
          </cell>
          <cell r="K77">
            <v>46570</v>
          </cell>
          <cell r="L77">
            <v>46591</v>
          </cell>
          <cell r="M77">
            <v>46591</v>
          </cell>
          <cell r="N77">
            <v>21</v>
          </cell>
          <cell r="O77" t="str">
            <v>ER</v>
          </cell>
          <cell r="P77" t="str">
            <v>Central Mediterranean</v>
          </cell>
          <cell r="Q77" t="str">
            <v>ERS</v>
          </cell>
          <cell r="R77" t="str">
            <v>ERS510</v>
          </cell>
          <cell r="S77" t="str">
            <v>Mediterranean, Adriatic and Greece</v>
          </cell>
          <cell r="T77" t="str">
            <v>SUMMER</v>
          </cell>
          <cell r="U77" t="str">
            <v>V613B</v>
          </cell>
          <cell r="V77" t="str">
            <v>Not Required</v>
          </cell>
          <cell r="W77" t="str">
            <v>Europe Fly</v>
          </cell>
          <cell r="X77" t="str">
            <v>Central Mediterranean (Med Fly)</v>
          </cell>
          <cell r="Y77" t="str">
            <v>Mediterranean</v>
          </cell>
          <cell r="Z77" t="str">
            <v>Not Required</v>
          </cell>
          <cell r="AA77" t="str">
            <v>Eastern Med</v>
          </cell>
          <cell r="AB77" t="str">
            <v/>
          </cell>
          <cell r="AC77" t="str">
            <v/>
          </cell>
          <cell r="AD77" t="str">
            <v>Logical</v>
          </cell>
          <cell r="AE77" t="str">
            <v>V714 ROM1</v>
          </cell>
          <cell r="AF77" t="str">
            <v>V715 ROM2</v>
          </cell>
          <cell r="AG77" t="str">
            <v>N/A</v>
          </cell>
          <cell r="AI77">
            <v>0</v>
          </cell>
          <cell r="AJ77" t="str">
            <v>2 to 17 Years 364 days (Polar Faretable : 17 Child)</v>
          </cell>
          <cell r="AK77" t="str">
            <v>6 Months to 1 Year 364 days (Polar Faretable : 1 Infant)</v>
          </cell>
          <cell r="AL77" t="str">
            <v>I</v>
          </cell>
          <cell r="AM77"/>
          <cell r="AN77" t="str">
            <v>n/a</v>
          </cell>
          <cell r="AO77" t="str">
            <v>Wednesday 1pm 2nd April 2025</v>
          </cell>
          <cell r="AP77" t="str">
            <v>Thursday 1pm 3rd April 2025</v>
          </cell>
          <cell r="AQ77" t="str">
            <v>Y</v>
          </cell>
          <cell r="AR77" t="str">
            <v>Y</v>
          </cell>
          <cell r="AS77" t="str">
            <v>Y</v>
          </cell>
          <cell r="AT77" t="str">
            <v>Y</v>
          </cell>
          <cell r="AU77" t="str">
            <v>Y</v>
          </cell>
          <cell r="AV77" t="str">
            <v>Y</v>
          </cell>
          <cell r="AW77" t="str">
            <v>Y</v>
          </cell>
          <cell r="AX77" t="str">
            <v>Y</v>
          </cell>
          <cell r="AY77" t="str">
            <v>Y</v>
          </cell>
          <cell r="AZ77" t="str">
            <v>Y</v>
          </cell>
          <cell r="BB77" t="str">
            <v>Y</v>
          </cell>
          <cell r="BD77" t="str">
            <v>Y</v>
          </cell>
          <cell r="BF77" t="str">
            <v>Unbundled</v>
          </cell>
          <cell r="BG77">
            <v>46570</v>
          </cell>
          <cell r="BH77">
            <v>46591</v>
          </cell>
          <cell r="BI77">
            <v>21</v>
          </cell>
          <cell r="BJ77" t="str">
            <v>Pre Cruise: Transfer / Post Cruise: Transfer</v>
          </cell>
          <cell r="BK77"/>
          <cell r="BL77" t="str">
            <v>Unbundled</v>
          </cell>
          <cell r="BM77">
            <v>46570</v>
          </cell>
          <cell r="BN77">
            <v>46591</v>
          </cell>
          <cell r="BO77">
            <v>21</v>
          </cell>
          <cell r="BP77" t="str">
            <v>Pre Cruise: Transfer / Post Cruise: Transfer</v>
          </cell>
          <cell r="BR77"/>
          <cell r="BT77"/>
          <cell r="BU77"/>
          <cell r="BV77"/>
          <cell r="BX77"/>
          <cell r="CA77" t="str">
            <v>Pre Cruise: Transfer</v>
          </cell>
          <cell r="CB77" t="str">
            <v>Post Cruise: Transfer</v>
          </cell>
          <cell r="CC77"/>
          <cell r="CD77" t="str">
            <v>Pre Cruise: Transfer</v>
          </cell>
          <cell r="CE77" t="str">
            <v>Post Cruise: Transfer</v>
          </cell>
          <cell r="CG77">
            <v>46507</v>
          </cell>
          <cell r="CH77">
            <v>46509</v>
          </cell>
          <cell r="CI77">
            <v>2</v>
          </cell>
          <cell r="CJ77"/>
          <cell r="CK77">
            <v>46507</v>
          </cell>
          <cell r="CL77">
            <v>46509</v>
          </cell>
          <cell r="CM77">
            <v>2</v>
          </cell>
        </row>
        <row r="78">
          <cell r="F78" t="str">
            <v>V715</v>
          </cell>
          <cell r="G78" t="str">
            <v>ROM1</v>
          </cell>
          <cell r="H78" t="str">
            <v>ROM2</v>
          </cell>
          <cell r="I78" t="str">
            <v>ROM1 - ROM2</v>
          </cell>
          <cell r="J78">
            <v>46577</v>
          </cell>
          <cell r="K78">
            <v>46577</v>
          </cell>
          <cell r="L78">
            <v>46591</v>
          </cell>
          <cell r="M78">
            <v>46591</v>
          </cell>
          <cell r="N78">
            <v>14</v>
          </cell>
          <cell r="O78" t="str">
            <v>ER</v>
          </cell>
          <cell r="P78" t="str">
            <v>Central Mediterranean</v>
          </cell>
          <cell r="Q78" t="str">
            <v>ERS</v>
          </cell>
          <cell r="R78" t="str">
            <v>ERS502</v>
          </cell>
          <cell r="S78" t="str">
            <v>Italy, Greece and Adriatic</v>
          </cell>
          <cell r="T78" t="str">
            <v>SUMMER</v>
          </cell>
          <cell r="U78" t="str">
            <v>V613</v>
          </cell>
          <cell r="V78" t="str">
            <v>Not Required</v>
          </cell>
          <cell r="W78" t="str">
            <v>Europe Fly</v>
          </cell>
          <cell r="X78" t="str">
            <v>Central Mediterranean (Med Fly)</v>
          </cell>
          <cell r="Y78" t="str">
            <v>Mediterranean</v>
          </cell>
          <cell r="Z78" t="str">
            <v>Not Required</v>
          </cell>
          <cell r="AA78" t="str">
            <v>Eastern Med</v>
          </cell>
          <cell r="AB78">
            <v>2060</v>
          </cell>
          <cell r="AC78">
            <v>28840</v>
          </cell>
          <cell r="AD78" t="str">
            <v>Physical</v>
          </cell>
          <cell r="AE78" t="str">
            <v/>
          </cell>
          <cell r="AF78" t="str">
            <v/>
          </cell>
          <cell r="AG78" t="str">
            <v>N/A</v>
          </cell>
          <cell r="AI78">
            <v>0</v>
          </cell>
          <cell r="AJ78" t="str">
            <v>2 to 17 Years 364 days (Polar Faretable : 17 Child)</v>
          </cell>
          <cell r="AK78" t="str">
            <v>6 Months to 1 Year 364 days (Polar Faretable : 1 Infant)</v>
          </cell>
          <cell r="AL78" t="str">
            <v>I</v>
          </cell>
          <cell r="AM78"/>
          <cell r="AN78" t="str">
            <v>n/a</v>
          </cell>
          <cell r="AO78" t="str">
            <v>Wednesday 1pm 2nd April 2025</v>
          </cell>
          <cell r="AP78" t="str">
            <v>Thursday 1pm 3rd April 2025</v>
          </cell>
          <cell r="AQ78" t="str">
            <v>Y</v>
          </cell>
          <cell r="AR78" t="str">
            <v>Y</v>
          </cell>
          <cell r="AS78" t="str">
            <v>Y</v>
          </cell>
          <cell r="AT78" t="str">
            <v>Y</v>
          </cell>
          <cell r="AU78" t="str">
            <v>Y</v>
          </cell>
          <cell r="AV78" t="str">
            <v>Y</v>
          </cell>
          <cell r="AW78" t="str">
            <v>Y</v>
          </cell>
          <cell r="AX78" t="str">
            <v>Y</v>
          </cell>
          <cell r="AY78" t="str">
            <v>Y</v>
          </cell>
          <cell r="AZ78" t="str">
            <v>Y</v>
          </cell>
          <cell r="BB78" t="str">
            <v>Y</v>
          </cell>
          <cell r="BD78" t="str">
            <v>Y</v>
          </cell>
          <cell r="BF78" t="str">
            <v>Unbundled</v>
          </cell>
          <cell r="BG78">
            <v>46577</v>
          </cell>
          <cell r="BH78">
            <v>46591</v>
          </cell>
          <cell r="BI78">
            <v>14</v>
          </cell>
          <cell r="BJ78" t="str">
            <v>Pre Cruise: Transfer / Post Cruise: Transfer</v>
          </cell>
          <cell r="BK78"/>
          <cell r="BL78" t="str">
            <v>Unbundled</v>
          </cell>
          <cell r="BM78">
            <v>46577</v>
          </cell>
          <cell r="BN78">
            <v>46591</v>
          </cell>
          <cell r="BO78">
            <v>14</v>
          </cell>
          <cell r="BP78" t="str">
            <v>Pre Cruise: Transfer / Post Cruise: Transfer</v>
          </cell>
          <cell r="BR78"/>
          <cell r="BT78"/>
          <cell r="BU78"/>
          <cell r="BV78"/>
          <cell r="BX78"/>
          <cell r="CA78" t="str">
            <v>Pre Cruise: Transfer</v>
          </cell>
          <cell r="CB78" t="str">
            <v>Post Cruise: Transfer</v>
          </cell>
          <cell r="CC78"/>
          <cell r="CD78" t="str">
            <v>Pre Cruise: Transfer</v>
          </cell>
          <cell r="CE78" t="str">
            <v>Post Cruise: Transfer</v>
          </cell>
          <cell r="CG78">
            <v>46507</v>
          </cell>
          <cell r="CH78">
            <v>46509</v>
          </cell>
          <cell r="CI78">
            <v>2</v>
          </cell>
          <cell r="CJ78"/>
          <cell r="CK78">
            <v>46507</v>
          </cell>
          <cell r="CL78">
            <v>46509</v>
          </cell>
          <cell r="CM78">
            <v>2</v>
          </cell>
        </row>
        <row r="79">
          <cell r="F79" t="str">
            <v>V715A</v>
          </cell>
          <cell r="G79" t="str">
            <v>ROM1</v>
          </cell>
          <cell r="H79" t="str">
            <v>TST1</v>
          </cell>
          <cell r="I79" t="str">
            <v>ROM1 - TST1</v>
          </cell>
          <cell r="J79">
            <v>46577</v>
          </cell>
          <cell r="K79">
            <v>46577</v>
          </cell>
          <cell r="L79">
            <v>46584</v>
          </cell>
          <cell r="M79">
            <v>46584</v>
          </cell>
          <cell r="N79">
            <v>7</v>
          </cell>
          <cell r="O79" t="str">
            <v>ER</v>
          </cell>
          <cell r="P79" t="str">
            <v>Central Mediterranean</v>
          </cell>
          <cell r="Q79" t="str">
            <v>ERS</v>
          </cell>
          <cell r="R79" t="str">
            <v>ERS507</v>
          </cell>
          <cell r="S79" t="str">
            <v>Malta, Croatia and Montenegro</v>
          </cell>
          <cell r="T79" t="str">
            <v>SUMMER</v>
          </cell>
          <cell r="U79" t="str">
            <v>V613A</v>
          </cell>
          <cell r="V79" t="str">
            <v>Not Required</v>
          </cell>
          <cell r="W79" t="str">
            <v>Europe Fly</v>
          </cell>
          <cell r="X79" t="str">
            <v>Central Mediterranean (Med Fly)</v>
          </cell>
          <cell r="Y79" t="str">
            <v>Mediterranean</v>
          </cell>
          <cell r="Z79" t="str">
            <v>Not Required</v>
          </cell>
          <cell r="AA79" t="str">
            <v>Eastern Med</v>
          </cell>
          <cell r="AB79" t="str">
            <v/>
          </cell>
          <cell r="AC79" t="str">
            <v/>
          </cell>
          <cell r="AD79" t="str">
            <v>Logical</v>
          </cell>
          <cell r="AE79" t="str">
            <v>V715 ROM1</v>
          </cell>
          <cell r="AF79" t="str">
            <v>V715 TST1</v>
          </cell>
          <cell r="AG79" t="str">
            <v>N/A</v>
          </cell>
          <cell r="AI79">
            <v>0</v>
          </cell>
          <cell r="AJ79" t="str">
            <v>2 to 17 Years 364 days (Polar Faretable : 17 Child)</v>
          </cell>
          <cell r="AK79" t="str">
            <v>6 Months to 1 Year 364 days (Polar Faretable : 1 Infant)</v>
          </cell>
          <cell r="AL79" t="str">
            <v>I</v>
          </cell>
          <cell r="AM79"/>
          <cell r="AN79" t="str">
            <v>n/a</v>
          </cell>
          <cell r="AO79" t="str">
            <v>Wednesday 1pm 2nd April 2025</v>
          </cell>
          <cell r="AP79" t="str">
            <v>Thursday 1pm 3rd April 2025</v>
          </cell>
          <cell r="AQ79" t="str">
            <v>Y</v>
          </cell>
          <cell r="AR79" t="str">
            <v>Y</v>
          </cell>
          <cell r="AS79" t="str">
            <v>Y</v>
          </cell>
          <cell r="AT79" t="str">
            <v>Y</v>
          </cell>
          <cell r="AU79" t="str">
            <v>Y</v>
          </cell>
          <cell r="AV79" t="str">
            <v>Y</v>
          </cell>
          <cell r="AW79" t="str">
            <v>Y</v>
          </cell>
          <cell r="AX79" t="str">
            <v>Y</v>
          </cell>
          <cell r="AY79" t="str">
            <v>Y</v>
          </cell>
          <cell r="AZ79" t="str">
            <v>Y</v>
          </cell>
          <cell r="BB79" t="str">
            <v>Y</v>
          </cell>
          <cell r="BD79" t="str">
            <v>Y</v>
          </cell>
          <cell r="BF79" t="str">
            <v>Unbundled</v>
          </cell>
          <cell r="BG79">
            <v>46577</v>
          </cell>
          <cell r="BH79">
            <v>46584</v>
          </cell>
          <cell r="BI79">
            <v>7</v>
          </cell>
          <cell r="BJ79" t="str">
            <v>Pre Cruise: Transfer / Post Cruise: Transfer</v>
          </cell>
          <cell r="BK79"/>
          <cell r="BL79" t="str">
            <v>Unbundled</v>
          </cell>
          <cell r="BM79">
            <v>46577</v>
          </cell>
          <cell r="BN79">
            <v>46584</v>
          </cell>
          <cell r="BO79">
            <v>7</v>
          </cell>
          <cell r="BP79" t="str">
            <v>Pre Cruise: Transfer / Post Cruise: Transfer</v>
          </cell>
          <cell r="BR79"/>
          <cell r="BT79"/>
          <cell r="BU79"/>
          <cell r="BV79"/>
          <cell r="BX79"/>
          <cell r="CA79" t="str">
            <v>Pre Cruise: Transfer</v>
          </cell>
          <cell r="CB79" t="str">
            <v>Post Cruise: Transfer</v>
          </cell>
          <cell r="CC79"/>
          <cell r="CD79" t="str">
            <v>Pre Cruise: Transfer</v>
          </cell>
          <cell r="CE79" t="str">
            <v>Post Cruise: Transfer</v>
          </cell>
          <cell r="CG79">
            <v>46507</v>
          </cell>
          <cell r="CH79">
            <v>46509</v>
          </cell>
          <cell r="CI79">
            <v>2</v>
          </cell>
          <cell r="CJ79"/>
          <cell r="CK79">
            <v>46507</v>
          </cell>
          <cell r="CL79">
            <v>46509</v>
          </cell>
          <cell r="CM79">
            <v>2</v>
          </cell>
        </row>
        <row r="80">
          <cell r="F80" t="str">
            <v>V715B</v>
          </cell>
          <cell r="G80" t="str">
            <v>ROM1</v>
          </cell>
          <cell r="H80" t="str">
            <v>ROM3</v>
          </cell>
          <cell r="I80" t="str">
            <v>ROM1 - ROM3</v>
          </cell>
          <cell r="J80">
            <v>46577</v>
          </cell>
          <cell r="K80">
            <v>46577</v>
          </cell>
          <cell r="L80">
            <v>46598</v>
          </cell>
          <cell r="M80">
            <v>46598</v>
          </cell>
          <cell r="N80">
            <v>21</v>
          </cell>
          <cell r="O80" t="str">
            <v>ER</v>
          </cell>
          <cell r="P80" t="str">
            <v>Central Mediterranean</v>
          </cell>
          <cell r="Q80" t="str">
            <v>ERS</v>
          </cell>
          <cell r="R80" t="str">
            <v>ERS506</v>
          </cell>
          <cell r="S80" t="str">
            <v>Malta, Adriatic and Greece</v>
          </cell>
          <cell r="T80" t="str">
            <v>SUMMER</v>
          </cell>
          <cell r="U80" t="str">
            <v>V613B</v>
          </cell>
          <cell r="V80" t="str">
            <v>Not Required</v>
          </cell>
          <cell r="W80" t="str">
            <v>Europe Fly</v>
          </cell>
          <cell r="X80" t="str">
            <v>Central Mediterranean (Med Fly)</v>
          </cell>
          <cell r="Y80" t="str">
            <v>Mediterranean</v>
          </cell>
          <cell r="Z80" t="str">
            <v>Not Required</v>
          </cell>
          <cell r="AA80" t="str">
            <v>Eastern Med</v>
          </cell>
          <cell r="AB80" t="str">
            <v/>
          </cell>
          <cell r="AC80" t="str">
            <v/>
          </cell>
          <cell r="AD80" t="str">
            <v>Logical</v>
          </cell>
          <cell r="AE80" t="str">
            <v>V715 ROM1</v>
          </cell>
          <cell r="AF80" t="str">
            <v>V716 ROM2</v>
          </cell>
          <cell r="AG80" t="str">
            <v>N/A</v>
          </cell>
          <cell r="AI80">
            <v>0</v>
          </cell>
          <cell r="AJ80" t="str">
            <v>2 to 17 Years 364 days (Polar Faretable : 17 Child)</v>
          </cell>
          <cell r="AK80" t="str">
            <v>6 Months to 1 Year 364 days (Polar Faretable : 1 Infant)</v>
          </cell>
          <cell r="AL80" t="str">
            <v>I</v>
          </cell>
          <cell r="AM80"/>
          <cell r="AN80" t="str">
            <v>n/a</v>
          </cell>
          <cell r="AO80" t="str">
            <v>Wednesday 1pm 2nd April 2025</v>
          </cell>
          <cell r="AP80" t="str">
            <v>Thursday 1pm 3rd April 2025</v>
          </cell>
          <cell r="AQ80" t="str">
            <v>Y</v>
          </cell>
          <cell r="AR80" t="str">
            <v>Y</v>
          </cell>
          <cell r="AS80" t="str">
            <v>Y</v>
          </cell>
          <cell r="AT80" t="str">
            <v>Y</v>
          </cell>
          <cell r="AU80" t="str">
            <v>Y</v>
          </cell>
          <cell r="AV80" t="str">
            <v>Y</v>
          </cell>
          <cell r="AW80" t="str">
            <v>Y</v>
          </cell>
          <cell r="AX80" t="str">
            <v>Y</v>
          </cell>
          <cell r="AY80" t="str">
            <v>Y</v>
          </cell>
          <cell r="AZ80" t="str">
            <v>Y</v>
          </cell>
          <cell r="BB80" t="str">
            <v>Y</v>
          </cell>
          <cell r="BD80" t="str">
            <v>Y</v>
          </cell>
          <cell r="BF80" t="str">
            <v>Unbundled</v>
          </cell>
          <cell r="BG80">
            <v>46577</v>
          </cell>
          <cell r="BH80">
            <v>46598</v>
          </cell>
          <cell r="BI80">
            <v>21</v>
          </cell>
          <cell r="BJ80" t="str">
            <v>Pre Cruise: Transfer / Post Cruise: Transfer</v>
          </cell>
          <cell r="BK80"/>
          <cell r="BL80" t="str">
            <v>Unbundled</v>
          </cell>
          <cell r="BM80">
            <v>46577</v>
          </cell>
          <cell r="BN80">
            <v>46598</v>
          </cell>
          <cell r="BO80">
            <v>21</v>
          </cell>
          <cell r="BP80" t="str">
            <v>Pre Cruise: Transfer / Post Cruise: Transfer</v>
          </cell>
          <cell r="BR80"/>
          <cell r="BT80"/>
          <cell r="BU80"/>
          <cell r="BV80"/>
          <cell r="BX80"/>
          <cell r="CA80" t="str">
            <v>Pre Cruise: Transfer</v>
          </cell>
          <cell r="CB80" t="str">
            <v>Post Cruise: Transfer</v>
          </cell>
          <cell r="CC80"/>
          <cell r="CD80" t="str">
            <v>Pre Cruise: Transfer</v>
          </cell>
          <cell r="CE80" t="str">
            <v>Post Cruise: Transfer</v>
          </cell>
          <cell r="CG80">
            <v>46507</v>
          </cell>
          <cell r="CH80">
            <v>46509</v>
          </cell>
          <cell r="CI80">
            <v>2</v>
          </cell>
          <cell r="CJ80"/>
          <cell r="CK80">
            <v>46507</v>
          </cell>
          <cell r="CL80">
            <v>46509</v>
          </cell>
          <cell r="CM80">
            <v>2</v>
          </cell>
        </row>
        <row r="81">
          <cell r="F81" t="str">
            <v>V715C</v>
          </cell>
          <cell r="G81" t="str">
            <v>TST1</v>
          </cell>
          <cell r="H81" t="str">
            <v>ROM1</v>
          </cell>
          <cell r="I81" t="str">
            <v>TST1 - ROM1</v>
          </cell>
          <cell r="J81">
            <v>46584</v>
          </cell>
          <cell r="K81">
            <v>46584</v>
          </cell>
          <cell r="L81">
            <v>46591</v>
          </cell>
          <cell r="M81">
            <v>46591</v>
          </cell>
          <cell r="N81">
            <v>7</v>
          </cell>
          <cell r="O81" t="str">
            <v>ER</v>
          </cell>
          <cell r="P81" t="str">
            <v>Central Mediterranean</v>
          </cell>
          <cell r="Q81" t="str">
            <v>ERS</v>
          </cell>
          <cell r="R81" t="str">
            <v>ERS503</v>
          </cell>
          <cell r="S81" t="str">
            <v>Italy, Greece and Croatia</v>
          </cell>
          <cell r="T81" t="str">
            <v>SUMMER</v>
          </cell>
          <cell r="U81" t="str">
            <v>V613C</v>
          </cell>
          <cell r="V81" t="str">
            <v>Not Required</v>
          </cell>
          <cell r="W81" t="str">
            <v>Europe Fly</v>
          </cell>
          <cell r="X81" t="str">
            <v>Central Mediterranean (Med Fly)</v>
          </cell>
          <cell r="Y81" t="str">
            <v>Mediterranean</v>
          </cell>
          <cell r="Z81" t="str">
            <v>Not Required</v>
          </cell>
          <cell r="AA81" t="str">
            <v>Eastern Med</v>
          </cell>
          <cell r="AB81" t="str">
            <v/>
          </cell>
          <cell r="AC81" t="str">
            <v/>
          </cell>
          <cell r="AD81" t="str">
            <v>Logical</v>
          </cell>
          <cell r="AE81" t="str">
            <v>V715 TST1</v>
          </cell>
          <cell r="AF81" t="str">
            <v>V715 ROM2</v>
          </cell>
          <cell r="AG81" t="str">
            <v>N/A</v>
          </cell>
          <cell r="AI81">
            <v>0</v>
          </cell>
          <cell r="AJ81" t="str">
            <v>2 to 17 Years 364 days (Polar Faretable : 17 Child)</v>
          </cell>
          <cell r="AK81" t="str">
            <v>6 Months to 1 Year 364 days (Polar Faretable : 1 Infant)</v>
          </cell>
          <cell r="AL81" t="str">
            <v>I</v>
          </cell>
          <cell r="AM81"/>
          <cell r="AN81" t="str">
            <v>n/a</v>
          </cell>
          <cell r="AO81" t="str">
            <v>Wednesday 1pm 2nd April 2025</v>
          </cell>
          <cell r="AP81" t="str">
            <v>Thursday 1pm 3rd April 2025</v>
          </cell>
          <cell r="AQ81" t="str">
            <v>Y</v>
          </cell>
          <cell r="AR81" t="str">
            <v>Y</v>
          </cell>
          <cell r="AS81" t="str">
            <v>Y</v>
          </cell>
          <cell r="AT81" t="str">
            <v>Y</v>
          </cell>
          <cell r="AU81" t="str">
            <v>Y</v>
          </cell>
          <cell r="AV81" t="str">
            <v>Y</v>
          </cell>
          <cell r="AW81" t="str">
            <v>Y</v>
          </cell>
          <cell r="AX81" t="str">
            <v>Y</v>
          </cell>
          <cell r="AY81" t="str">
            <v>Y</v>
          </cell>
          <cell r="AZ81" t="str">
            <v>Y</v>
          </cell>
          <cell r="BB81" t="str">
            <v>Y</v>
          </cell>
          <cell r="BD81" t="str">
            <v>Y</v>
          </cell>
          <cell r="BF81" t="str">
            <v>Unbundled</v>
          </cell>
          <cell r="BG81">
            <v>46584</v>
          </cell>
          <cell r="BH81">
            <v>46591</v>
          </cell>
          <cell r="BI81">
            <v>7</v>
          </cell>
          <cell r="BJ81" t="str">
            <v>Pre Cruise: Transfer / Post Cruise: Transfer</v>
          </cell>
          <cell r="BK81"/>
          <cell r="BL81" t="str">
            <v>Unbundled</v>
          </cell>
          <cell r="BM81">
            <v>46584</v>
          </cell>
          <cell r="BN81">
            <v>46591</v>
          </cell>
          <cell r="BO81">
            <v>7</v>
          </cell>
          <cell r="BP81" t="str">
            <v>Pre Cruise: Transfer / Post Cruise: Transfer</v>
          </cell>
          <cell r="BR81"/>
          <cell r="BT81"/>
          <cell r="BU81"/>
          <cell r="BV81"/>
          <cell r="BX81"/>
          <cell r="CA81" t="str">
            <v>Pre Cruise: Transfer</v>
          </cell>
          <cell r="CB81" t="str">
            <v>Post Cruise: Transfer</v>
          </cell>
          <cell r="CC81"/>
          <cell r="CD81" t="str">
            <v>Pre Cruise: Transfer</v>
          </cell>
          <cell r="CE81" t="str">
            <v>Post Cruise: Transfer</v>
          </cell>
          <cell r="CG81">
            <v>46507</v>
          </cell>
          <cell r="CH81">
            <v>46509</v>
          </cell>
          <cell r="CI81">
            <v>2</v>
          </cell>
          <cell r="CJ81"/>
          <cell r="CK81">
            <v>46507</v>
          </cell>
          <cell r="CL81">
            <v>46509</v>
          </cell>
          <cell r="CM81">
            <v>2</v>
          </cell>
        </row>
        <row r="82">
          <cell r="F82" t="str">
            <v>V715D</v>
          </cell>
          <cell r="G82" t="str">
            <v>TST1</v>
          </cell>
          <cell r="H82" t="str">
            <v>ROM2</v>
          </cell>
          <cell r="I82" t="str">
            <v>TST1 - ROM2</v>
          </cell>
          <cell r="J82">
            <v>46584</v>
          </cell>
          <cell r="K82">
            <v>46584</v>
          </cell>
          <cell r="L82">
            <v>46598</v>
          </cell>
          <cell r="M82">
            <v>46598</v>
          </cell>
          <cell r="N82">
            <v>14</v>
          </cell>
          <cell r="O82" t="str">
            <v>ER</v>
          </cell>
          <cell r="P82" t="str">
            <v>Central Mediterranean</v>
          </cell>
          <cell r="Q82" t="str">
            <v>ERS</v>
          </cell>
          <cell r="R82" t="str">
            <v>ERS512</v>
          </cell>
          <cell r="S82" t="str">
            <v>Mediterranean, Greece and Croatia</v>
          </cell>
          <cell r="T82" t="str">
            <v>SUMMER</v>
          </cell>
          <cell r="U82" t="str">
            <v>V613D</v>
          </cell>
          <cell r="V82" t="str">
            <v>Not Required</v>
          </cell>
          <cell r="W82" t="str">
            <v>Europe Fly</v>
          </cell>
          <cell r="X82" t="str">
            <v>Central Mediterranean (Med Fly)</v>
          </cell>
          <cell r="Y82" t="str">
            <v>Mediterranean</v>
          </cell>
          <cell r="Z82" t="str">
            <v>Not Required</v>
          </cell>
          <cell r="AA82" t="str">
            <v>Eastern Med</v>
          </cell>
          <cell r="AB82" t="str">
            <v/>
          </cell>
          <cell r="AC82" t="str">
            <v/>
          </cell>
          <cell r="AD82" t="str">
            <v>Logical</v>
          </cell>
          <cell r="AE82" t="str">
            <v>V715 TST1</v>
          </cell>
          <cell r="AF82" t="str">
            <v>V716 ROM2</v>
          </cell>
          <cell r="AG82" t="str">
            <v>N/A</v>
          </cell>
          <cell r="AI82">
            <v>0</v>
          </cell>
          <cell r="AJ82" t="str">
            <v>2 to 17 Years 364 days (Polar Faretable : 17 Child)</v>
          </cell>
          <cell r="AK82" t="str">
            <v>6 Months to 1 Year 364 days (Polar Faretable : 1 Infant)</v>
          </cell>
          <cell r="AL82" t="str">
            <v>I</v>
          </cell>
          <cell r="AM82"/>
          <cell r="AN82" t="str">
            <v>n/a</v>
          </cell>
          <cell r="AO82" t="str">
            <v>Wednesday 1pm 2nd April 2025</v>
          </cell>
          <cell r="AP82" t="str">
            <v>Thursday 1pm 3rd April 2025</v>
          </cell>
          <cell r="AQ82" t="str">
            <v>Y</v>
          </cell>
          <cell r="AR82" t="str">
            <v>Y</v>
          </cell>
          <cell r="AS82" t="str">
            <v>Y</v>
          </cell>
          <cell r="AT82" t="str">
            <v>Y</v>
          </cell>
          <cell r="AU82" t="str">
            <v>Y</v>
          </cell>
          <cell r="AV82" t="str">
            <v>Y</v>
          </cell>
          <cell r="AW82" t="str">
            <v>Y</v>
          </cell>
          <cell r="AX82" t="str">
            <v>Y</v>
          </cell>
          <cell r="AY82" t="str">
            <v>Y</v>
          </cell>
          <cell r="AZ82" t="str">
            <v>Y</v>
          </cell>
          <cell r="BB82" t="str">
            <v>Y</v>
          </cell>
          <cell r="BD82" t="str">
            <v>Y</v>
          </cell>
          <cell r="BF82" t="str">
            <v>Unbundled</v>
          </cell>
          <cell r="BG82">
            <v>46584</v>
          </cell>
          <cell r="BH82">
            <v>46598</v>
          </cell>
          <cell r="BI82">
            <v>14</v>
          </cell>
          <cell r="BJ82" t="str">
            <v>Pre Cruise: Transfer / Post Cruise: Transfer</v>
          </cell>
          <cell r="BK82"/>
          <cell r="BL82" t="str">
            <v>Unbundled</v>
          </cell>
          <cell r="BM82">
            <v>46584</v>
          </cell>
          <cell r="BN82">
            <v>46598</v>
          </cell>
          <cell r="BO82">
            <v>14</v>
          </cell>
          <cell r="BP82" t="str">
            <v>Pre Cruise: Transfer / Post Cruise: Transfer</v>
          </cell>
          <cell r="BR82"/>
          <cell r="BT82"/>
          <cell r="BU82"/>
          <cell r="BV82"/>
          <cell r="BX82"/>
          <cell r="CA82" t="str">
            <v>Pre Cruise: Transfer</v>
          </cell>
          <cell r="CB82" t="str">
            <v>Post Cruise: Transfer</v>
          </cell>
          <cell r="CC82"/>
          <cell r="CD82" t="str">
            <v>Pre Cruise: Transfer</v>
          </cell>
          <cell r="CE82" t="str">
            <v>Post Cruise: Transfer</v>
          </cell>
          <cell r="CG82">
            <v>46507</v>
          </cell>
          <cell r="CH82">
            <v>46509</v>
          </cell>
          <cell r="CI82">
            <v>2</v>
          </cell>
          <cell r="CJ82"/>
          <cell r="CK82">
            <v>46507</v>
          </cell>
          <cell r="CL82">
            <v>46509</v>
          </cell>
          <cell r="CM82">
            <v>2</v>
          </cell>
        </row>
        <row r="83">
          <cell r="F83" t="str">
            <v>V715E</v>
          </cell>
          <cell r="G83" t="str">
            <v>TST1</v>
          </cell>
          <cell r="H83" t="str">
            <v>TST2</v>
          </cell>
          <cell r="I83" t="str">
            <v>TST1 - TST2</v>
          </cell>
          <cell r="J83">
            <v>46584</v>
          </cell>
          <cell r="K83">
            <v>46584</v>
          </cell>
          <cell r="L83">
            <v>46605</v>
          </cell>
          <cell r="M83">
            <v>46605</v>
          </cell>
          <cell r="N83">
            <v>21</v>
          </cell>
          <cell r="O83" t="str">
            <v>ER</v>
          </cell>
          <cell r="P83" t="str">
            <v>Central Mediterranean</v>
          </cell>
          <cell r="Q83" t="str">
            <v>ERS</v>
          </cell>
          <cell r="R83" t="str">
            <v>ERS510</v>
          </cell>
          <cell r="S83" t="str">
            <v>Mediterranean, Adriatic and Greece</v>
          </cell>
          <cell r="T83" t="str">
            <v>SUMMER</v>
          </cell>
          <cell r="U83" t="str">
            <v>V615B</v>
          </cell>
          <cell r="V83" t="str">
            <v>Not Required</v>
          </cell>
          <cell r="W83" t="str">
            <v>Europe Fly</v>
          </cell>
          <cell r="X83" t="str">
            <v>Central Mediterranean (Med Fly)</v>
          </cell>
          <cell r="Y83" t="str">
            <v>Mediterranean</v>
          </cell>
          <cell r="Z83" t="str">
            <v>Not Required</v>
          </cell>
          <cell r="AA83" t="str">
            <v>Eastern Med</v>
          </cell>
          <cell r="AB83" t="str">
            <v/>
          </cell>
          <cell r="AC83" t="str">
            <v/>
          </cell>
          <cell r="AD83" t="str">
            <v>Logical</v>
          </cell>
          <cell r="AE83" t="str">
            <v>V715 TST1</v>
          </cell>
          <cell r="AF83" t="str">
            <v>V716 TST1</v>
          </cell>
          <cell r="AG83" t="str">
            <v>N/A</v>
          </cell>
          <cell r="AI83">
            <v>0</v>
          </cell>
          <cell r="AJ83" t="str">
            <v>2 to 17 Years 364 days (Polar Faretable : 17 Child)</v>
          </cell>
          <cell r="AK83" t="str">
            <v>6 Months to 1 Year 364 days (Polar Faretable : 1 Infant)</v>
          </cell>
          <cell r="AL83" t="str">
            <v>I</v>
          </cell>
          <cell r="AM83"/>
          <cell r="AN83" t="str">
            <v>n/a</v>
          </cell>
          <cell r="AO83" t="str">
            <v>Wednesday 1pm 2nd April 2025</v>
          </cell>
          <cell r="AP83" t="str">
            <v>Thursday 1pm 3rd April 2025</v>
          </cell>
          <cell r="AQ83" t="str">
            <v>Y</v>
          </cell>
          <cell r="AR83" t="str">
            <v>Y</v>
          </cell>
          <cell r="AS83" t="str">
            <v>Y</v>
          </cell>
          <cell r="AT83" t="str">
            <v>Y</v>
          </cell>
          <cell r="AU83" t="str">
            <v>Y</v>
          </cell>
          <cell r="AV83" t="str">
            <v>Y</v>
          </cell>
          <cell r="AW83" t="str">
            <v>Y</v>
          </cell>
          <cell r="AX83" t="str">
            <v>Y</v>
          </cell>
          <cell r="AY83" t="str">
            <v>Y</v>
          </cell>
          <cell r="AZ83" t="str">
            <v>Y</v>
          </cell>
          <cell r="BB83" t="str">
            <v>Y</v>
          </cell>
          <cell r="BD83" t="str">
            <v>Y</v>
          </cell>
          <cell r="BF83" t="str">
            <v>Unbundled</v>
          </cell>
          <cell r="BG83">
            <v>46584</v>
          </cell>
          <cell r="BH83">
            <v>46605</v>
          </cell>
          <cell r="BI83">
            <v>21</v>
          </cell>
          <cell r="BJ83" t="str">
            <v>Pre Cruise: Transfer / Post Cruise: Transfer</v>
          </cell>
          <cell r="BK83"/>
          <cell r="BL83" t="str">
            <v>Unbundled</v>
          </cell>
          <cell r="BM83">
            <v>46584</v>
          </cell>
          <cell r="BN83">
            <v>46605</v>
          </cell>
          <cell r="BO83">
            <v>21</v>
          </cell>
          <cell r="BP83" t="str">
            <v>Pre Cruise: Transfer / Post Cruise: Transfer</v>
          </cell>
          <cell r="BR83"/>
          <cell r="BT83"/>
          <cell r="BU83"/>
          <cell r="BV83"/>
          <cell r="BX83"/>
          <cell r="CA83" t="str">
            <v>Pre Cruise: Transfer</v>
          </cell>
          <cell r="CB83" t="str">
            <v>Post Cruise: Transfer</v>
          </cell>
          <cell r="CC83"/>
          <cell r="CD83" t="str">
            <v>Pre Cruise: Transfer</v>
          </cell>
          <cell r="CE83" t="str">
            <v>Post Cruise: Transfer</v>
          </cell>
          <cell r="CG83">
            <v>46507</v>
          </cell>
          <cell r="CH83">
            <v>46509</v>
          </cell>
          <cell r="CI83">
            <v>2</v>
          </cell>
          <cell r="CJ83"/>
          <cell r="CK83">
            <v>46507</v>
          </cell>
          <cell r="CL83">
            <v>46509</v>
          </cell>
          <cell r="CM83">
            <v>2</v>
          </cell>
        </row>
        <row r="84">
          <cell r="F84" t="str">
            <v>V716</v>
          </cell>
          <cell r="G84" t="str">
            <v>ROM1</v>
          </cell>
          <cell r="H84" t="str">
            <v>TST1</v>
          </cell>
          <cell r="I84" t="str">
            <v>ROM1 - TST1</v>
          </cell>
          <cell r="J84">
            <v>46591</v>
          </cell>
          <cell r="K84">
            <v>46591</v>
          </cell>
          <cell r="L84">
            <v>46605</v>
          </cell>
          <cell r="M84">
            <v>46605</v>
          </cell>
          <cell r="N84">
            <v>14</v>
          </cell>
          <cell r="O84" t="str">
            <v>EW</v>
          </cell>
          <cell r="P84" t="str">
            <v>Western Mediterranean</v>
          </cell>
          <cell r="Q84" t="str">
            <v>EWS</v>
          </cell>
          <cell r="R84" t="str">
            <v>ERS508</v>
          </cell>
          <cell r="S84" t="str">
            <v>Mediterranean and Adriatic</v>
          </cell>
          <cell r="T84" t="str">
            <v>SUMMER</v>
          </cell>
          <cell r="U84" t="str">
            <v>V614D</v>
          </cell>
          <cell r="V84" t="str">
            <v>Not Required</v>
          </cell>
          <cell r="W84" t="str">
            <v>Europe Fly</v>
          </cell>
          <cell r="X84" t="str">
            <v>Western Mediterranean (Med Fly)</v>
          </cell>
          <cell r="Y84" t="str">
            <v>Mediterranean</v>
          </cell>
          <cell r="Z84" t="str">
            <v>Not Required</v>
          </cell>
          <cell r="AA84" t="str">
            <v>Western Med</v>
          </cell>
          <cell r="AB84">
            <v>2060</v>
          </cell>
          <cell r="AC84">
            <v>28840</v>
          </cell>
          <cell r="AD84" t="str">
            <v>Physical</v>
          </cell>
          <cell r="AE84" t="str">
            <v/>
          </cell>
          <cell r="AF84" t="str">
            <v/>
          </cell>
          <cell r="AG84" t="str">
            <v>N/A</v>
          </cell>
          <cell r="AI84">
            <v>0</v>
          </cell>
          <cell r="AJ84" t="str">
            <v>2 to 17 Years 364 days (Polar Faretable : 17 Child)</v>
          </cell>
          <cell r="AK84" t="str">
            <v>6 Months to 1 Year 364 days (Polar Faretable : 1 Infant)</v>
          </cell>
          <cell r="AL84" t="str">
            <v>I</v>
          </cell>
          <cell r="AM84"/>
          <cell r="AN84" t="str">
            <v>n/a</v>
          </cell>
          <cell r="AO84" t="str">
            <v>Wednesday 1pm 2nd April 2025</v>
          </cell>
          <cell r="AP84" t="str">
            <v>Thursday 1pm 3rd April 2025</v>
          </cell>
          <cell r="AQ84" t="str">
            <v>Y</v>
          </cell>
          <cell r="AR84" t="str">
            <v>Y</v>
          </cell>
          <cell r="AS84" t="str">
            <v>Y</v>
          </cell>
          <cell r="AT84" t="str">
            <v>Y</v>
          </cell>
          <cell r="AU84" t="str">
            <v>Y</v>
          </cell>
          <cell r="AV84" t="str">
            <v>Y</v>
          </cell>
          <cell r="AW84" t="str">
            <v>Y</v>
          </cell>
          <cell r="AX84" t="str">
            <v>Y</v>
          </cell>
          <cell r="AY84" t="str">
            <v>Y</v>
          </cell>
          <cell r="AZ84" t="str">
            <v>Y</v>
          </cell>
          <cell r="BB84" t="str">
            <v>Y</v>
          </cell>
          <cell r="BD84" t="str">
            <v>Y</v>
          </cell>
          <cell r="BF84" t="str">
            <v>Unbundled</v>
          </cell>
          <cell r="BG84">
            <v>46591</v>
          </cell>
          <cell r="BH84">
            <v>46605</v>
          </cell>
          <cell r="BI84">
            <v>14</v>
          </cell>
          <cell r="BJ84" t="str">
            <v>Pre Cruise: Transfer / Post Cruise: Transfer</v>
          </cell>
          <cell r="BK84"/>
          <cell r="BL84" t="str">
            <v>Unbundled</v>
          </cell>
          <cell r="BM84">
            <v>46591</v>
          </cell>
          <cell r="BN84">
            <v>46605</v>
          </cell>
          <cell r="BO84">
            <v>14</v>
          </cell>
          <cell r="BP84" t="str">
            <v>Pre Cruise: Transfer / Post Cruise: Transfer</v>
          </cell>
          <cell r="BR84"/>
          <cell r="BT84"/>
          <cell r="BU84"/>
          <cell r="BV84"/>
          <cell r="BX84"/>
          <cell r="CA84" t="str">
            <v>Pre Cruise: Transfer</v>
          </cell>
          <cell r="CB84" t="str">
            <v>Post Cruise: Transfer</v>
          </cell>
          <cell r="CC84"/>
          <cell r="CD84" t="str">
            <v>Pre Cruise: Transfer</v>
          </cell>
          <cell r="CE84" t="str">
            <v>Post Cruise: Transfer</v>
          </cell>
          <cell r="CG84">
            <v>46507</v>
          </cell>
          <cell r="CH84">
            <v>46509</v>
          </cell>
          <cell r="CI84">
            <v>2</v>
          </cell>
          <cell r="CJ84"/>
          <cell r="CK84">
            <v>46507</v>
          </cell>
          <cell r="CL84">
            <v>46509</v>
          </cell>
          <cell r="CM84">
            <v>2</v>
          </cell>
        </row>
        <row r="85">
          <cell r="F85" t="str">
            <v>V716A</v>
          </cell>
          <cell r="G85" t="str">
            <v>ROM1</v>
          </cell>
          <cell r="H85" t="str">
            <v>ROM2</v>
          </cell>
          <cell r="I85" t="str">
            <v>ROM1 - ROM2</v>
          </cell>
          <cell r="J85">
            <v>46591</v>
          </cell>
          <cell r="K85">
            <v>46591</v>
          </cell>
          <cell r="L85">
            <v>46598</v>
          </cell>
          <cell r="M85">
            <v>46598</v>
          </cell>
          <cell r="N85">
            <v>7</v>
          </cell>
          <cell r="O85" t="str">
            <v>EW</v>
          </cell>
          <cell r="P85" t="str">
            <v>Western Mediterranean</v>
          </cell>
          <cell r="Q85" t="str">
            <v>EWS</v>
          </cell>
          <cell r="R85" t="str">
            <v>EWS463</v>
          </cell>
          <cell r="S85" t="str">
            <v>Italy, France and Spain</v>
          </cell>
          <cell r="T85" t="str">
            <v>SUMMER</v>
          </cell>
          <cell r="U85" t="str">
            <v>V614C</v>
          </cell>
          <cell r="V85" t="str">
            <v>Not Required</v>
          </cell>
          <cell r="W85" t="str">
            <v>Europe Fly</v>
          </cell>
          <cell r="X85" t="str">
            <v>Western Mediterranean (Med Fly)</v>
          </cell>
          <cell r="Y85" t="str">
            <v>Mediterranean</v>
          </cell>
          <cell r="Z85" t="str">
            <v>Not Required</v>
          </cell>
          <cell r="AA85" t="str">
            <v>Western Med</v>
          </cell>
          <cell r="AB85" t="str">
            <v/>
          </cell>
          <cell r="AC85" t="str">
            <v/>
          </cell>
          <cell r="AD85" t="str">
            <v>Logical</v>
          </cell>
          <cell r="AE85" t="str">
            <v>V716 ROM1</v>
          </cell>
          <cell r="AF85" t="str">
            <v>V716 ROM2</v>
          </cell>
          <cell r="AG85" t="str">
            <v>N/A</v>
          </cell>
          <cell r="AI85">
            <v>0</v>
          </cell>
          <cell r="AJ85" t="str">
            <v>2 to 17 Years 364 days (Polar Faretable : 17 Child)</v>
          </cell>
          <cell r="AK85" t="str">
            <v>6 Months to 1 Year 364 days (Polar Faretable : 1 Infant)</v>
          </cell>
          <cell r="AL85" t="str">
            <v>I</v>
          </cell>
          <cell r="AM85"/>
          <cell r="AN85" t="str">
            <v>n/a</v>
          </cell>
          <cell r="AO85" t="str">
            <v>Wednesday 1pm 2nd April 2025</v>
          </cell>
          <cell r="AP85" t="str">
            <v>Thursday 1pm 3rd April 2025</v>
          </cell>
          <cell r="AQ85" t="str">
            <v>Y</v>
          </cell>
          <cell r="AR85" t="str">
            <v>Y</v>
          </cell>
          <cell r="AS85" t="str">
            <v>Y</v>
          </cell>
          <cell r="AT85" t="str">
            <v>Y</v>
          </cell>
          <cell r="AU85" t="str">
            <v>Y</v>
          </cell>
          <cell r="AV85" t="str">
            <v>Y</v>
          </cell>
          <cell r="AW85" t="str">
            <v>Y</v>
          </cell>
          <cell r="AX85" t="str">
            <v>Y</v>
          </cell>
          <cell r="AY85" t="str">
            <v>Y</v>
          </cell>
          <cell r="AZ85" t="str">
            <v>Y</v>
          </cell>
          <cell r="BB85" t="str">
            <v>Y</v>
          </cell>
          <cell r="BD85" t="str">
            <v>Y</v>
          </cell>
          <cell r="BF85" t="str">
            <v>Unbundled</v>
          </cell>
          <cell r="BG85">
            <v>46591</v>
          </cell>
          <cell r="BH85">
            <v>46598</v>
          </cell>
          <cell r="BI85">
            <v>7</v>
          </cell>
          <cell r="BJ85" t="str">
            <v>Pre Cruise: Transfer / Post Cruise: Transfer</v>
          </cell>
          <cell r="BK85"/>
          <cell r="BL85" t="str">
            <v>Unbundled</v>
          </cell>
          <cell r="BM85">
            <v>46591</v>
          </cell>
          <cell r="BN85">
            <v>46598</v>
          </cell>
          <cell r="BO85">
            <v>7</v>
          </cell>
          <cell r="BP85" t="str">
            <v>Pre Cruise: Transfer / Post Cruise: Transfer</v>
          </cell>
          <cell r="BR85"/>
          <cell r="BT85"/>
          <cell r="BU85"/>
          <cell r="BV85"/>
          <cell r="BX85"/>
          <cell r="CA85" t="str">
            <v>Pre Cruise: Transfer</v>
          </cell>
          <cell r="CB85" t="str">
            <v>Post Cruise: Transfer</v>
          </cell>
          <cell r="CC85"/>
          <cell r="CD85" t="str">
            <v>Pre Cruise: Transfer</v>
          </cell>
          <cell r="CE85" t="str">
            <v>Post Cruise: Transfer</v>
          </cell>
          <cell r="CG85">
            <v>46507</v>
          </cell>
          <cell r="CH85">
            <v>46509</v>
          </cell>
          <cell r="CI85">
            <v>2</v>
          </cell>
          <cell r="CJ85"/>
          <cell r="CK85">
            <v>46507</v>
          </cell>
          <cell r="CL85">
            <v>46509</v>
          </cell>
          <cell r="CM85">
            <v>2</v>
          </cell>
        </row>
        <row r="86">
          <cell r="F86" t="str">
            <v>V716B</v>
          </cell>
          <cell r="G86" t="str">
            <v>ROM1</v>
          </cell>
          <cell r="H86" t="str">
            <v>ROM3</v>
          </cell>
          <cell r="I86" t="str">
            <v>ROM1 - ROM3</v>
          </cell>
          <cell r="J86">
            <v>46591</v>
          </cell>
          <cell r="K86">
            <v>46591</v>
          </cell>
          <cell r="L86">
            <v>46612</v>
          </cell>
          <cell r="M86">
            <v>46612</v>
          </cell>
          <cell r="N86">
            <v>21</v>
          </cell>
          <cell r="O86" t="str">
            <v>ER</v>
          </cell>
          <cell r="P86" t="str">
            <v>Central Mediterranean</v>
          </cell>
          <cell r="Q86" t="str">
            <v>ERS</v>
          </cell>
          <cell r="R86" t="str">
            <v>ERS510</v>
          </cell>
          <cell r="S86" t="str">
            <v>Mediterranean, Adriatic and Greece</v>
          </cell>
          <cell r="T86" t="str">
            <v>SUMMER</v>
          </cell>
          <cell r="U86" t="str">
            <v>V615B</v>
          </cell>
          <cell r="V86" t="str">
            <v>Not Required</v>
          </cell>
          <cell r="W86" t="str">
            <v>Europe Fly</v>
          </cell>
          <cell r="X86" t="str">
            <v>Central Mediterranean (Med Fly)</v>
          </cell>
          <cell r="Y86" t="str">
            <v>Mediterranean</v>
          </cell>
          <cell r="Z86" t="str">
            <v>Not Required</v>
          </cell>
          <cell r="AA86" t="str">
            <v>Eastern Med</v>
          </cell>
          <cell r="AB86" t="str">
            <v/>
          </cell>
          <cell r="AC86" t="str">
            <v/>
          </cell>
          <cell r="AD86" t="str">
            <v>Logical</v>
          </cell>
          <cell r="AE86" t="str">
            <v>V716 ROM1</v>
          </cell>
          <cell r="AF86" t="str">
            <v>V717 ROM1</v>
          </cell>
          <cell r="AG86" t="str">
            <v>N/A</v>
          </cell>
          <cell r="AI86">
            <v>0</v>
          </cell>
          <cell r="AJ86" t="str">
            <v>2 to 17 Years 364 days (Polar Faretable : 17 Child)</v>
          </cell>
          <cell r="AK86" t="str">
            <v>6 Months to 1 Year 364 days (Polar Faretable : 1 Infant)</v>
          </cell>
          <cell r="AL86" t="str">
            <v>I</v>
          </cell>
          <cell r="AM86"/>
          <cell r="AN86" t="str">
            <v>n/a</v>
          </cell>
          <cell r="AO86" t="str">
            <v>Wednesday 1pm 2nd April 2025</v>
          </cell>
          <cell r="AP86" t="str">
            <v>Thursday 1pm 3rd April 2025</v>
          </cell>
          <cell r="AQ86" t="str">
            <v>Y</v>
          </cell>
          <cell r="AR86" t="str">
            <v>Y</v>
          </cell>
          <cell r="AS86" t="str">
            <v>Y</v>
          </cell>
          <cell r="AT86" t="str">
            <v>Y</v>
          </cell>
          <cell r="AU86" t="str">
            <v>Y</v>
          </cell>
          <cell r="AV86" t="str">
            <v>Y</v>
          </cell>
          <cell r="AW86" t="str">
            <v>Y</v>
          </cell>
          <cell r="AX86" t="str">
            <v>Y</v>
          </cell>
          <cell r="AY86" t="str">
            <v>Y</v>
          </cell>
          <cell r="AZ86" t="str">
            <v>Y</v>
          </cell>
          <cell r="BB86" t="str">
            <v>Y</v>
          </cell>
          <cell r="BD86" t="str">
            <v>Y</v>
          </cell>
          <cell r="BF86" t="str">
            <v>Unbundled</v>
          </cell>
          <cell r="BG86">
            <v>46591</v>
          </cell>
          <cell r="BH86">
            <v>46612</v>
          </cell>
          <cell r="BI86">
            <v>21</v>
          </cell>
          <cell r="BJ86" t="str">
            <v>Pre Cruise: Transfer / Post Cruise: Transfer</v>
          </cell>
          <cell r="BK86"/>
          <cell r="BL86" t="str">
            <v>Unbundled</v>
          </cell>
          <cell r="BM86">
            <v>46591</v>
          </cell>
          <cell r="BN86">
            <v>46612</v>
          </cell>
          <cell r="BO86">
            <v>21</v>
          </cell>
          <cell r="BP86" t="str">
            <v>Pre Cruise: Transfer / Post Cruise: Transfer</v>
          </cell>
          <cell r="BR86"/>
          <cell r="BT86"/>
          <cell r="BU86"/>
          <cell r="BV86"/>
          <cell r="BX86"/>
          <cell r="CA86" t="str">
            <v>Pre Cruise: Transfer</v>
          </cell>
          <cell r="CB86" t="str">
            <v>Post Cruise: Transfer</v>
          </cell>
          <cell r="CC86"/>
          <cell r="CD86" t="str">
            <v>Pre Cruise: Transfer</v>
          </cell>
          <cell r="CE86" t="str">
            <v>Post Cruise: Transfer</v>
          </cell>
          <cell r="CG86">
            <v>46507</v>
          </cell>
          <cell r="CH86">
            <v>46509</v>
          </cell>
          <cell r="CI86">
            <v>2</v>
          </cell>
          <cell r="CJ86"/>
          <cell r="CK86">
            <v>46507</v>
          </cell>
          <cell r="CL86">
            <v>46509</v>
          </cell>
          <cell r="CM86">
            <v>2</v>
          </cell>
        </row>
        <row r="87">
          <cell r="F87" t="str">
            <v>V716C</v>
          </cell>
          <cell r="G87" t="str">
            <v>ROM1</v>
          </cell>
          <cell r="H87" t="str">
            <v>TST1</v>
          </cell>
          <cell r="I87" t="str">
            <v>ROM1 - TST1</v>
          </cell>
          <cell r="J87">
            <v>46598</v>
          </cell>
          <cell r="K87">
            <v>46598</v>
          </cell>
          <cell r="L87">
            <v>46605</v>
          </cell>
          <cell r="M87">
            <v>46605</v>
          </cell>
          <cell r="N87">
            <v>7</v>
          </cell>
          <cell r="O87" t="str">
            <v>ER</v>
          </cell>
          <cell r="P87" t="str">
            <v>Central Mediterranean</v>
          </cell>
          <cell r="Q87" t="str">
            <v>ERS</v>
          </cell>
          <cell r="R87" t="str">
            <v>ERS504</v>
          </cell>
          <cell r="S87" t="str">
            <v>Italy, Malta and Adriatic</v>
          </cell>
          <cell r="T87" t="str">
            <v>SUMMER</v>
          </cell>
          <cell r="U87" t="str">
            <v>V615A</v>
          </cell>
          <cell r="V87" t="str">
            <v>Not Required</v>
          </cell>
          <cell r="W87" t="str">
            <v>Europe Fly</v>
          </cell>
          <cell r="X87" t="str">
            <v>Central Mediterranean (Med Fly)</v>
          </cell>
          <cell r="Y87" t="str">
            <v>Mediterranean</v>
          </cell>
          <cell r="Z87" t="str">
            <v>Not Required</v>
          </cell>
          <cell r="AA87" t="str">
            <v>Eastern Med</v>
          </cell>
          <cell r="AB87" t="str">
            <v/>
          </cell>
          <cell r="AC87" t="str">
            <v/>
          </cell>
          <cell r="AD87" t="str">
            <v>Logical</v>
          </cell>
          <cell r="AE87" t="str">
            <v>V716 ROM2</v>
          </cell>
          <cell r="AF87" t="str">
            <v>V716 TST1</v>
          </cell>
          <cell r="AG87" t="str">
            <v>N/A</v>
          </cell>
          <cell r="AI87">
            <v>0</v>
          </cell>
          <cell r="AJ87" t="str">
            <v>2 to 17 Years 364 days (Polar Faretable : 17 Child)</v>
          </cell>
          <cell r="AK87" t="str">
            <v>6 Months to 1 Year 364 days (Polar Faretable : 1 Infant)</v>
          </cell>
          <cell r="AL87" t="str">
            <v>I</v>
          </cell>
          <cell r="AM87"/>
          <cell r="AN87" t="str">
            <v>n/a</v>
          </cell>
          <cell r="AO87" t="str">
            <v>Wednesday 1pm 2nd April 2025</v>
          </cell>
          <cell r="AP87" t="str">
            <v>Thursday 1pm 3rd April 2025</v>
          </cell>
          <cell r="AQ87" t="str">
            <v>Y</v>
          </cell>
          <cell r="AR87" t="str">
            <v>Y</v>
          </cell>
          <cell r="AS87" t="str">
            <v>Y</v>
          </cell>
          <cell r="AT87" t="str">
            <v>Y</v>
          </cell>
          <cell r="AU87" t="str">
            <v>Y</v>
          </cell>
          <cell r="AV87" t="str">
            <v>Y</v>
          </cell>
          <cell r="AW87" t="str">
            <v>Y</v>
          </cell>
          <cell r="AX87" t="str">
            <v>Y</v>
          </cell>
          <cell r="AY87" t="str">
            <v>Y</v>
          </cell>
          <cell r="AZ87" t="str">
            <v>Y</v>
          </cell>
          <cell r="BB87" t="str">
            <v>Y</v>
          </cell>
          <cell r="BD87" t="str">
            <v>Y</v>
          </cell>
          <cell r="BF87" t="str">
            <v>Unbundled</v>
          </cell>
          <cell r="BG87">
            <v>46598</v>
          </cell>
          <cell r="BH87">
            <v>46605</v>
          </cell>
          <cell r="BI87">
            <v>7</v>
          </cell>
          <cell r="BJ87" t="str">
            <v>Pre Cruise: Transfer / Post Cruise: Transfer</v>
          </cell>
          <cell r="BK87"/>
          <cell r="BL87" t="str">
            <v>Unbundled</v>
          </cell>
          <cell r="BM87">
            <v>46598</v>
          </cell>
          <cell r="BN87">
            <v>46605</v>
          </cell>
          <cell r="BO87">
            <v>7</v>
          </cell>
          <cell r="BP87" t="str">
            <v>Pre Cruise: Transfer / Post Cruise: Transfer</v>
          </cell>
          <cell r="BR87"/>
          <cell r="BT87"/>
          <cell r="BU87"/>
          <cell r="BV87"/>
          <cell r="BX87"/>
          <cell r="CA87" t="str">
            <v>Pre Cruise: Transfer</v>
          </cell>
          <cell r="CB87" t="str">
            <v>Post Cruise: Transfer</v>
          </cell>
          <cell r="CC87"/>
          <cell r="CD87" t="str">
            <v>Pre Cruise: Transfer</v>
          </cell>
          <cell r="CE87" t="str">
            <v>Post Cruise: Transfer</v>
          </cell>
          <cell r="CG87">
            <v>46507</v>
          </cell>
          <cell r="CH87">
            <v>46509</v>
          </cell>
          <cell r="CI87">
            <v>2</v>
          </cell>
          <cell r="CJ87"/>
          <cell r="CK87">
            <v>46507</v>
          </cell>
          <cell r="CL87">
            <v>46509</v>
          </cell>
          <cell r="CM87">
            <v>2</v>
          </cell>
        </row>
        <row r="88">
          <cell r="F88" t="str">
            <v>V716D</v>
          </cell>
          <cell r="G88" t="str">
            <v>ROM1</v>
          </cell>
          <cell r="H88" t="str">
            <v>ROM2</v>
          </cell>
          <cell r="I88" t="str">
            <v>ROM1 - ROM2</v>
          </cell>
          <cell r="J88">
            <v>46598</v>
          </cell>
          <cell r="K88">
            <v>46598</v>
          </cell>
          <cell r="L88">
            <v>46612</v>
          </cell>
          <cell r="M88">
            <v>46612</v>
          </cell>
          <cell r="N88">
            <v>14</v>
          </cell>
          <cell r="O88" t="str">
            <v>ER</v>
          </cell>
          <cell r="P88" t="str">
            <v>Central Mediterranean</v>
          </cell>
          <cell r="Q88" t="str">
            <v>ERS</v>
          </cell>
          <cell r="R88" t="str">
            <v>ERS498</v>
          </cell>
          <cell r="S88" t="str">
            <v>Adriatic and Malta</v>
          </cell>
          <cell r="T88" t="str">
            <v>SUMMER</v>
          </cell>
          <cell r="U88" t="str">
            <v>V615</v>
          </cell>
          <cell r="V88" t="str">
            <v>Not Required</v>
          </cell>
          <cell r="W88" t="str">
            <v>Europe Fly</v>
          </cell>
          <cell r="X88" t="str">
            <v>Central Mediterranean (Med Fly)</v>
          </cell>
          <cell r="Y88" t="str">
            <v>Mediterranean</v>
          </cell>
          <cell r="Z88" t="str">
            <v>Not Required</v>
          </cell>
          <cell r="AA88" t="str">
            <v>Eastern Med</v>
          </cell>
          <cell r="AB88" t="str">
            <v/>
          </cell>
          <cell r="AC88" t="str">
            <v/>
          </cell>
          <cell r="AD88" t="str">
            <v>Logical</v>
          </cell>
          <cell r="AE88" t="str">
            <v>V716 ROM2</v>
          </cell>
          <cell r="AF88" t="str">
            <v>V717 ROM1</v>
          </cell>
          <cell r="AG88" t="str">
            <v>N/A</v>
          </cell>
          <cell r="AI88">
            <v>0</v>
          </cell>
          <cell r="AJ88" t="str">
            <v>2 to 17 Years 364 days (Polar Faretable : 17 Child)</v>
          </cell>
          <cell r="AK88" t="str">
            <v>6 Months to 1 Year 364 days (Polar Faretable : 1 Infant)</v>
          </cell>
          <cell r="AL88" t="str">
            <v>I</v>
          </cell>
          <cell r="AM88"/>
          <cell r="AN88" t="str">
            <v>n/a</v>
          </cell>
          <cell r="AO88" t="str">
            <v>Wednesday 1pm 2nd April 2025</v>
          </cell>
          <cell r="AP88" t="str">
            <v>Thursday 1pm 3rd April 2025</v>
          </cell>
          <cell r="AQ88" t="str">
            <v>Y</v>
          </cell>
          <cell r="AR88" t="str">
            <v>Y</v>
          </cell>
          <cell r="AS88" t="str">
            <v>Y</v>
          </cell>
          <cell r="AT88" t="str">
            <v>Y</v>
          </cell>
          <cell r="AU88" t="str">
            <v>Y</v>
          </cell>
          <cell r="AV88" t="str">
            <v>Y</v>
          </cell>
          <cell r="AW88" t="str">
            <v>Y</v>
          </cell>
          <cell r="AX88" t="str">
            <v>Y</v>
          </cell>
          <cell r="AY88" t="str">
            <v>Y</v>
          </cell>
          <cell r="AZ88" t="str">
            <v>Y</v>
          </cell>
          <cell r="BB88" t="str">
            <v>Y</v>
          </cell>
          <cell r="BD88" t="str">
            <v>Y</v>
          </cell>
          <cell r="BF88" t="str">
            <v>Unbundled</v>
          </cell>
          <cell r="BG88">
            <v>46598</v>
          </cell>
          <cell r="BH88">
            <v>46612</v>
          </cell>
          <cell r="BI88">
            <v>14</v>
          </cell>
          <cell r="BJ88" t="str">
            <v>Pre Cruise: Transfer / Post Cruise: Transfer</v>
          </cell>
          <cell r="BK88"/>
          <cell r="BL88" t="str">
            <v>Unbundled</v>
          </cell>
          <cell r="BM88">
            <v>46598</v>
          </cell>
          <cell r="BN88">
            <v>46612</v>
          </cell>
          <cell r="BO88">
            <v>14</v>
          </cell>
          <cell r="BP88" t="str">
            <v>Pre Cruise: Transfer / Post Cruise: Transfer</v>
          </cell>
          <cell r="BR88"/>
          <cell r="BT88"/>
          <cell r="BU88"/>
          <cell r="BV88"/>
          <cell r="BX88"/>
          <cell r="CA88" t="str">
            <v>Pre Cruise: Transfer</v>
          </cell>
          <cell r="CB88" t="str">
            <v>Post Cruise: Transfer</v>
          </cell>
          <cell r="CC88"/>
          <cell r="CD88" t="str">
            <v>Pre Cruise: Transfer</v>
          </cell>
          <cell r="CE88" t="str">
            <v>Post Cruise: Transfer</v>
          </cell>
          <cell r="CG88">
            <v>46507</v>
          </cell>
          <cell r="CH88">
            <v>46509</v>
          </cell>
          <cell r="CI88">
            <v>2</v>
          </cell>
          <cell r="CJ88"/>
          <cell r="CK88">
            <v>46507</v>
          </cell>
          <cell r="CL88">
            <v>46509</v>
          </cell>
          <cell r="CM88">
            <v>2</v>
          </cell>
        </row>
        <row r="89">
          <cell r="F89" t="str">
            <v>V716E</v>
          </cell>
          <cell r="G89" t="str">
            <v>ROM1</v>
          </cell>
          <cell r="H89" t="str">
            <v>BCN1</v>
          </cell>
          <cell r="I89" t="str">
            <v>ROM1 - BCN1</v>
          </cell>
          <cell r="J89">
            <v>46598</v>
          </cell>
          <cell r="K89">
            <v>46598</v>
          </cell>
          <cell r="L89">
            <v>46619</v>
          </cell>
          <cell r="M89">
            <v>46619</v>
          </cell>
          <cell r="N89">
            <v>21</v>
          </cell>
          <cell r="O89" t="str">
            <v>ER</v>
          </cell>
          <cell r="P89" t="str">
            <v>Central Mediterranean</v>
          </cell>
          <cell r="Q89" t="str">
            <v>ERS</v>
          </cell>
          <cell r="R89" t="str">
            <v>ERS510</v>
          </cell>
          <cell r="S89" t="str">
            <v>Mediterranean, Adriatic and Greece</v>
          </cell>
          <cell r="T89" t="str">
            <v>SUMMER</v>
          </cell>
          <cell r="U89" t="str">
            <v>V615B</v>
          </cell>
          <cell r="V89" t="str">
            <v>Not Required</v>
          </cell>
          <cell r="W89" t="str">
            <v>Europe Fly</v>
          </cell>
          <cell r="X89" t="str">
            <v>Central Mediterranean (Med Fly)</v>
          </cell>
          <cell r="Y89" t="str">
            <v>Mediterranean</v>
          </cell>
          <cell r="Z89" t="str">
            <v>Not Required</v>
          </cell>
          <cell r="AA89" t="str">
            <v>Eastern Med</v>
          </cell>
          <cell r="AB89" t="str">
            <v/>
          </cell>
          <cell r="AC89" t="str">
            <v/>
          </cell>
          <cell r="AD89" t="str">
            <v>Logical</v>
          </cell>
          <cell r="AE89" t="str">
            <v>V716 ROM2</v>
          </cell>
          <cell r="AF89" t="str">
            <v>V717 BCN1</v>
          </cell>
          <cell r="AG89" t="str">
            <v>N/A</v>
          </cell>
          <cell r="AI89">
            <v>0</v>
          </cell>
          <cell r="AJ89" t="str">
            <v>2 to 17 Years 364 days (Polar Faretable : 17 Child)</v>
          </cell>
          <cell r="AK89" t="str">
            <v>6 Months to 1 Year 364 days (Polar Faretable : 1 Infant)</v>
          </cell>
          <cell r="AL89" t="str">
            <v>I</v>
          </cell>
          <cell r="AM89"/>
          <cell r="AN89" t="str">
            <v>n/a</v>
          </cell>
          <cell r="AO89" t="str">
            <v>Wednesday 1pm 2nd April 2025</v>
          </cell>
          <cell r="AP89" t="str">
            <v>Thursday 1pm 3rd April 2025</v>
          </cell>
          <cell r="AQ89" t="str">
            <v>Y</v>
          </cell>
          <cell r="AR89" t="str">
            <v>Y</v>
          </cell>
          <cell r="AS89" t="str">
            <v>Y</v>
          </cell>
          <cell r="AT89" t="str">
            <v>Y</v>
          </cell>
          <cell r="AU89" t="str">
            <v>Y</v>
          </cell>
          <cell r="AV89" t="str">
            <v>Y</v>
          </cell>
          <cell r="AW89" t="str">
            <v>Y</v>
          </cell>
          <cell r="AX89" t="str">
            <v>Y</v>
          </cell>
          <cell r="AY89" t="str">
            <v>Y</v>
          </cell>
          <cell r="AZ89" t="str">
            <v>Y</v>
          </cell>
          <cell r="BB89" t="str">
            <v>Y</v>
          </cell>
          <cell r="BD89" t="str">
            <v>Y</v>
          </cell>
          <cell r="BF89" t="str">
            <v>Unbundled</v>
          </cell>
          <cell r="BG89">
            <v>46598</v>
          </cell>
          <cell r="BH89">
            <v>46619</v>
          </cell>
          <cell r="BI89">
            <v>21</v>
          </cell>
          <cell r="BJ89" t="str">
            <v>Pre Cruise: Transfer / Post Cruise: Transfer</v>
          </cell>
          <cell r="BK89"/>
          <cell r="BL89" t="str">
            <v>Unbundled</v>
          </cell>
          <cell r="BM89">
            <v>46598</v>
          </cell>
          <cell r="BN89">
            <v>46619</v>
          </cell>
          <cell r="BO89">
            <v>21</v>
          </cell>
          <cell r="BP89" t="str">
            <v>Pre Cruise: Transfer / Post Cruise: Transfer</v>
          </cell>
          <cell r="BR89"/>
          <cell r="BT89"/>
          <cell r="BU89"/>
          <cell r="BV89"/>
          <cell r="BX89"/>
          <cell r="CA89" t="str">
            <v>Pre Cruise: Transfer</v>
          </cell>
          <cell r="CB89" t="str">
            <v>Post Cruise: Transfer</v>
          </cell>
          <cell r="CC89"/>
          <cell r="CD89" t="str">
            <v>Pre Cruise: Transfer</v>
          </cell>
          <cell r="CE89" t="str">
            <v>Post Cruise: Transfer</v>
          </cell>
          <cell r="CG89">
            <v>46507</v>
          </cell>
          <cell r="CH89">
            <v>46509</v>
          </cell>
          <cell r="CI89">
            <v>2</v>
          </cell>
          <cell r="CJ89"/>
          <cell r="CK89">
            <v>46507</v>
          </cell>
          <cell r="CL89">
            <v>46509</v>
          </cell>
          <cell r="CM89">
            <v>2</v>
          </cell>
        </row>
        <row r="90">
          <cell r="F90" t="str">
            <v>V717</v>
          </cell>
          <cell r="G90" t="str">
            <v>TST1</v>
          </cell>
          <cell r="H90" t="str">
            <v>BCN1</v>
          </cell>
          <cell r="I90" t="str">
            <v>TST1 - BCN1</v>
          </cell>
          <cell r="J90">
            <v>46605</v>
          </cell>
          <cell r="K90">
            <v>46605</v>
          </cell>
          <cell r="L90">
            <v>46619</v>
          </cell>
          <cell r="M90">
            <v>46619</v>
          </cell>
          <cell r="N90">
            <v>14</v>
          </cell>
          <cell r="O90" t="str">
            <v>ER</v>
          </cell>
          <cell r="P90" t="str">
            <v>Central Mediterranean</v>
          </cell>
          <cell r="Q90" t="str">
            <v>ERS</v>
          </cell>
          <cell r="R90" t="str">
            <v>ERS511</v>
          </cell>
          <cell r="S90" t="str">
            <v>Mediterranean, Croatia and Greece</v>
          </cell>
          <cell r="T90" t="str">
            <v>SUMMER</v>
          </cell>
          <cell r="U90" t="str">
            <v>V615D</v>
          </cell>
          <cell r="V90" t="str">
            <v>Not Required</v>
          </cell>
          <cell r="W90" t="str">
            <v>Europe Fly</v>
          </cell>
          <cell r="X90" t="str">
            <v>Central Mediterranean (Med Fly)</v>
          </cell>
          <cell r="Y90" t="str">
            <v>Mediterranean</v>
          </cell>
          <cell r="Z90" t="str">
            <v>Not Required</v>
          </cell>
          <cell r="AA90" t="str">
            <v>Eastern Med</v>
          </cell>
          <cell r="AB90">
            <v>2060</v>
          </cell>
          <cell r="AC90">
            <v>28840</v>
          </cell>
          <cell r="AD90" t="str">
            <v>Physical</v>
          </cell>
          <cell r="AE90" t="str">
            <v/>
          </cell>
          <cell r="AF90" t="str">
            <v/>
          </cell>
          <cell r="AG90" t="str">
            <v>N/A</v>
          </cell>
          <cell r="AI90">
            <v>0</v>
          </cell>
          <cell r="AJ90" t="str">
            <v>2 to 17 Years 364 days (Polar Faretable : 17 Child)</v>
          </cell>
          <cell r="AK90" t="str">
            <v>6 Months to 1 Year 364 days (Polar Faretable : 1 Infant)</v>
          </cell>
          <cell r="AL90" t="str">
            <v>I</v>
          </cell>
          <cell r="AM90"/>
          <cell r="AN90" t="str">
            <v>n/a</v>
          </cell>
          <cell r="AO90" t="str">
            <v>Wednesday 1pm 2nd April 2025</v>
          </cell>
          <cell r="AP90" t="str">
            <v>Thursday 1pm 3rd April 2025</v>
          </cell>
          <cell r="AQ90" t="str">
            <v>Y</v>
          </cell>
          <cell r="AR90" t="str">
            <v>Y</v>
          </cell>
          <cell r="AS90" t="str">
            <v>Y</v>
          </cell>
          <cell r="AT90" t="str">
            <v>Y</v>
          </cell>
          <cell r="AU90" t="str">
            <v>Y</v>
          </cell>
          <cell r="AV90" t="str">
            <v>Y</v>
          </cell>
          <cell r="AW90" t="str">
            <v>Y</v>
          </cell>
          <cell r="AX90" t="str">
            <v>Y</v>
          </cell>
          <cell r="AY90" t="str">
            <v>Y</v>
          </cell>
          <cell r="AZ90" t="str">
            <v>Y</v>
          </cell>
          <cell r="BB90" t="str">
            <v>Y</v>
          </cell>
          <cell r="BD90" t="str">
            <v>Y</v>
          </cell>
          <cell r="BF90" t="str">
            <v>Unbundled</v>
          </cell>
          <cell r="BG90">
            <v>46605</v>
          </cell>
          <cell r="BH90">
            <v>46619</v>
          </cell>
          <cell r="BI90">
            <v>14</v>
          </cell>
          <cell r="BJ90" t="str">
            <v>Pre Cruise: Transfer / Post Cruise: Transfer</v>
          </cell>
          <cell r="BK90"/>
          <cell r="BL90" t="str">
            <v>Unbundled</v>
          </cell>
          <cell r="BM90">
            <v>46605</v>
          </cell>
          <cell r="BN90">
            <v>46619</v>
          </cell>
          <cell r="BO90">
            <v>14</v>
          </cell>
          <cell r="BP90" t="str">
            <v>Pre Cruise: Transfer / Post Cruise: Transfer</v>
          </cell>
          <cell r="BR90"/>
          <cell r="BT90"/>
          <cell r="BU90"/>
          <cell r="BV90"/>
          <cell r="BX90"/>
          <cell r="CA90" t="str">
            <v>Pre Cruise: Transfer</v>
          </cell>
          <cell r="CB90" t="str">
            <v>Post Cruise: Transfer</v>
          </cell>
          <cell r="CC90"/>
          <cell r="CD90" t="str">
            <v>Pre Cruise: Transfer</v>
          </cell>
          <cell r="CE90" t="str">
            <v>Post Cruise: Transfer</v>
          </cell>
          <cell r="CG90">
            <v>46507</v>
          </cell>
          <cell r="CH90">
            <v>46509</v>
          </cell>
          <cell r="CI90">
            <v>2</v>
          </cell>
          <cell r="CJ90"/>
          <cell r="CK90">
            <v>46507</v>
          </cell>
          <cell r="CL90">
            <v>46509</v>
          </cell>
          <cell r="CM90">
            <v>2</v>
          </cell>
        </row>
        <row r="91">
          <cell r="F91" t="str">
            <v>V717A</v>
          </cell>
          <cell r="G91" t="str">
            <v>TST1</v>
          </cell>
          <cell r="H91" t="str">
            <v>ROM1</v>
          </cell>
          <cell r="I91" t="str">
            <v>TST1 - ROM1</v>
          </cell>
          <cell r="J91">
            <v>46605</v>
          </cell>
          <cell r="K91">
            <v>46605</v>
          </cell>
          <cell r="L91">
            <v>46612</v>
          </cell>
          <cell r="M91">
            <v>46612</v>
          </cell>
          <cell r="N91">
            <v>7</v>
          </cell>
          <cell r="O91" t="str">
            <v>ER</v>
          </cell>
          <cell r="P91" t="str">
            <v>Central Mediterranean</v>
          </cell>
          <cell r="Q91" t="str">
            <v>ERS</v>
          </cell>
          <cell r="R91" t="str">
            <v>ERS503</v>
          </cell>
          <cell r="S91" t="str">
            <v>Italy, Greece and Croatia</v>
          </cell>
          <cell r="T91" t="str">
            <v>SUMMER</v>
          </cell>
          <cell r="U91" t="str">
            <v>V615C</v>
          </cell>
          <cell r="V91" t="str">
            <v>Not Required</v>
          </cell>
          <cell r="W91" t="str">
            <v>Europe Fly</v>
          </cell>
          <cell r="X91" t="str">
            <v>Central Mediterranean (Med Fly)</v>
          </cell>
          <cell r="Y91" t="str">
            <v>Mediterranean</v>
          </cell>
          <cell r="Z91" t="str">
            <v>Not Required</v>
          </cell>
          <cell r="AA91" t="str">
            <v>Eastern Med</v>
          </cell>
          <cell r="AB91" t="str">
            <v/>
          </cell>
          <cell r="AC91" t="str">
            <v/>
          </cell>
          <cell r="AD91" t="str">
            <v>Logical</v>
          </cell>
          <cell r="AE91" t="str">
            <v>V717 TST1</v>
          </cell>
          <cell r="AF91" t="str">
            <v>V717 ROM1</v>
          </cell>
          <cell r="AG91" t="str">
            <v>N/A</v>
          </cell>
          <cell r="AI91">
            <v>0</v>
          </cell>
          <cell r="AJ91" t="str">
            <v>2 to 17 Years 364 days (Polar Faretable : 17 Child)</v>
          </cell>
          <cell r="AK91" t="str">
            <v>6 Months to 1 Year 364 days (Polar Faretable : 1 Infant)</v>
          </cell>
          <cell r="AL91" t="str">
            <v>I</v>
          </cell>
          <cell r="AM91"/>
          <cell r="AN91" t="str">
            <v>n/a</v>
          </cell>
          <cell r="AO91" t="str">
            <v>Wednesday 1pm 2nd April 2025</v>
          </cell>
          <cell r="AP91" t="str">
            <v>Thursday 1pm 3rd April 2025</v>
          </cell>
          <cell r="AQ91" t="str">
            <v>Y</v>
          </cell>
          <cell r="AR91" t="str">
            <v>Y</v>
          </cell>
          <cell r="AS91" t="str">
            <v>Y</v>
          </cell>
          <cell r="AT91" t="str">
            <v>Y</v>
          </cell>
          <cell r="AU91" t="str">
            <v>Y</v>
          </cell>
          <cell r="AV91" t="str">
            <v>Y</v>
          </cell>
          <cell r="AW91" t="str">
            <v>Y</v>
          </cell>
          <cell r="AX91" t="str">
            <v>Y</v>
          </cell>
          <cell r="AY91" t="str">
            <v>Y</v>
          </cell>
          <cell r="AZ91" t="str">
            <v>Y</v>
          </cell>
          <cell r="BB91" t="str">
            <v>Y</v>
          </cell>
          <cell r="BD91" t="str">
            <v>Y</v>
          </cell>
          <cell r="BF91" t="str">
            <v>Unbundled</v>
          </cell>
          <cell r="BG91">
            <v>46605</v>
          </cell>
          <cell r="BH91">
            <v>46612</v>
          </cell>
          <cell r="BI91">
            <v>7</v>
          </cell>
          <cell r="BJ91" t="str">
            <v>Pre Cruise: Transfer / Post Cruise: Transfer</v>
          </cell>
          <cell r="BK91"/>
          <cell r="BL91" t="str">
            <v>Unbundled</v>
          </cell>
          <cell r="BM91">
            <v>46605</v>
          </cell>
          <cell r="BN91">
            <v>46612</v>
          </cell>
          <cell r="BO91">
            <v>7</v>
          </cell>
          <cell r="BP91" t="str">
            <v>Pre Cruise: Transfer / Post Cruise: Transfer</v>
          </cell>
          <cell r="BR91"/>
          <cell r="BT91"/>
          <cell r="BU91"/>
          <cell r="BV91"/>
          <cell r="BX91"/>
          <cell r="CA91" t="str">
            <v>Pre Cruise: Transfer</v>
          </cell>
          <cell r="CB91" t="str">
            <v>Post Cruise: Transfer</v>
          </cell>
          <cell r="CC91"/>
          <cell r="CD91" t="str">
            <v>Pre Cruise: Transfer</v>
          </cell>
          <cell r="CE91" t="str">
            <v>Post Cruise: Transfer</v>
          </cell>
          <cell r="CG91">
            <v>46507</v>
          </cell>
          <cell r="CH91">
            <v>46509</v>
          </cell>
          <cell r="CI91">
            <v>2</v>
          </cell>
          <cell r="CJ91"/>
          <cell r="CK91">
            <v>46507</v>
          </cell>
          <cell r="CL91">
            <v>46509</v>
          </cell>
          <cell r="CM91">
            <v>2</v>
          </cell>
        </row>
        <row r="92">
          <cell r="F92" t="str">
            <v>V717B</v>
          </cell>
          <cell r="G92" t="str">
            <v>TST1</v>
          </cell>
          <cell r="H92" t="str">
            <v>TST2</v>
          </cell>
          <cell r="I92" t="str">
            <v>TST1 - TST2</v>
          </cell>
          <cell r="J92">
            <v>46605</v>
          </cell>
          <cell r="K92">
            <v>46605</v>
          </cell>
          <cell r="L92">
            <v>46626</v>
          </cell>
          <cell r="M92">
            <v>46626</v>
          </cell>
          <cell r="N92">
            <v>21</v>
          </cell>
          <cell r="O92" t="str">
            <v>ER</v>
          </cell>
          <cell r="P92" t="str">
            <v>Central Mediterranean</v>
          </cell>
          <cell r="Q92" t="str">
            <v>ERS</v>
          </cell>
          <cell r="R92" t="str">
            <v>ERS510</v>
          </cell>
          <cell r="S92" t="str">
            <v>Mediterranean, Adriatic and Greece</v>
          </cell>
          <cell r="T92" t="str">
            <v>SUMMER</v>
          </cell>
          <cell r="U92" t="str">
            <v>V615B</v>
          </cell>
          <cell r="V92" t="str">
            <v>Not Required</v>
          </cell>
          <cell r="W92" t="str">
            <v>Europe Fly</v>
          </cell>
          <cell r="X92" t="str">
            <v>Central Mediterranean (Med Fly)</v>
          </cell>
          <cell r="Y92" t="str">
            <v>Mediterranean</v>
          </cell>
          <cell r="Z92" t="str">
            <v>Not Required</v>
          </cell>
          <cell r="AA92" t="str">
            <v>Eastern Med</v>
          </cell>
          <cell r="AB92" t="str">
            <v/>
          </cell>
          <cell r="AC92" t="str">
            <v/>
          </cell>
          <cell r="AD92" t="str">
            <v>Logical</v>
          </cell>
          <cell r="AE92" t="str">
            <v>V717 TST1</v>
          </cell>
          <cell r="AF92" t="str">
            <v>V718 TST1</v>
          </cell>
          <cell r="AG92" t="str">
            <v>N/A</v>
          </cell>
          <cell r="AI92">
            <v>0</v>
          </cell>
          <cell r="AJ92" t="str">
            <v>2 to 17 Years 364 days (Polar Faretable : 17 Child)</v>
          </cell>
          <cell r="AK92" t="str">
            <v>6 Months to 1 Year 364 days (Polar Faretable : 1 Infant)</v>
          </cell>
          <cell r="AL92" t="str">
            <v>I</v>
          </cell>
          <cell r="AM92"/>
          <cell r="AN92" t="str">
            <v>n/a</v>
          </cell>
          <cell r="AO92" t="str">
            <v>Wednesday 1pm 2nd April 2025</v>
          </cell>
          <cell r="AP92" t="str">
            <v>Thursday 1pm 3rd April 2025</v>
          </cell>
          <cell r="AQ92" t="str">
            <v>Y</v>
          </cell>
          <cell r="AR92" t="str">
            <v>Y</v>
          </cell>
          <cell r="AS92" t="str">
            <v>Y</v>
          </cell>
          <cell r="AT92" t="str">
            <v>Y</v>
          </cell>
          <cell r="AU92" t="str">
            <v>Y</v>
          </cell>
          <cell r="AV92" t="str">
            <v>Y</v>
          </cell>
          <cell r="AW92" t="str">
            <v>Y</v>
          </cell>
          <cell r="AX92" t="str">
            <v>Y</v>
          </cell>
          <cell r="AY92" t="str">
            <v>Y</v>
          </cell>
          <cell r="AZ92" t="str">
            <v>Y</v>
          </cell>
          <cell r="BB92" t="str">
            <v>Y</v>
          </cell>
          <cell r="BD92" t="str">
            <v>Y</v>
          </cell>
          <cell r="BF92" t="str">
            <v>Unbundled</v>
          </cell>
          <cell r="BG92">
            <v>46605</v>
          </cell>
          <cell r="BH92">
            <v>46626</v>
          </cell>
          <cell r="BI92">
            <v>21</v>
          </cell>
          <cell r="BJ92" t="str">
            <v>Pre Cruise: Transfer / Post Cruise: Transfer</v>
          </cell>
          <cell r="BK92"/>
          <cell r="BL92" t="str">
            <v>Unbundled</v>
          </cell>
          <cell r="BM92">
            <v>46605</v>
          </cell>
          <cell r="BN92">
            <v>46626</v>
          </cell>
          <cell r="BO92">
            <v>21</v>
          </cell>
          <cell r="BP92" t="str">
            <v>Pre Cruise: Transfer / Post Cruise: Transfer</v>
          </cell>
          <cell r="BR92"/>
          <cell r="BT92"/>
          <cell r="BU92"/>
          <cell r="BV92"/>
          <cell r="BX92"/>
          <cell r="CA92" t="str">
            <v>Pre Cruise: Transfer</v>
          </cell>
          <cell r="CB92" t="str">
            <v>Post Cruise: Transfer</v>
          </cell>
          <cell r="CC92"/>
          <cell r="CD92" t="str">
            <v>Pre Cruise: Transfer</v>
          </cell>
          <cell r="CE92" t="str">
            <v>Post Cruise: Transfer</v>
          </cell>
          <cell r="CG92">
            <v>46507</v>
          </cell>
          <cell r="CH92">
            <v>46509</v>
          </cell>
          <cell r="CI92">
            <v>2</v>
          </cell>
          <cell r="CJ92"/>
          <cell r="CK92">
            <v>46507</v>
          </cell>
          <cell r="CL92">
            <v>46509</v>
          </cell>
          <cell r="CM92">
            <v>2</v>
          </cell>
        </row>
        <row r="93">
          <cell r="F93" t="str">
            <v>V717C</v>
          </cell>
          <cell r="G93" t="str">
            <v>ROM1</v>
          </cell>
          <cell r="H93" t="str">
            <v>BCN1</v>
          </cell>
          <cell r="I93" t="str">
            <v>ROM1 - BCN1</v>
          </cell>
          <cell r="J93">
            <v>46612</v>
          </cell>
          <cell r="K93">
            <v>46612</v>
          </cell>
          <cell r="L93">
            <v>46619</v>
          </cell>
          <cell r="M93">
            <v>46619</v>
          </cell>
          <cell r="N93">
            <v>7</v>
          </cell>
          <cell r="O93" t="str">
            <v>EW</v>
          </cell>
          <cell r="P93" t="str">
            <v>Western Mediterranean</v>
          </cell>
          <cell r="Q93" t="str">
            <v>EWS</v>
          </cell>
          <cell r="R93" t="str">
            <v>EWS463</v>
          </cell>
          <cell r="S93" t="str">
            <v>Italy, France and Spain</v>
          </cell>
          <cell r="T93" t="str">
            <v>SUMMER</v>
          </cell>
          <cell r="U93" t="str">
            <v>V616A</v>
          </cell>
          <cell r="V93" t="str">
            <v>Not Required</v>
          </cell>
          <cell r="W93" t="str">
            <v>Europe Fly</v>
          </cell>
          <cell r="X93" t="str">
            <v>Western Mediterranean (Med Fly)</v>
          </cell>
          <cell r="Y93" t="str">
            <v>Mediterranean</v>
          </cell>
          <cell r="Z93" t="str">
            <v>Not Required</v>
          </cell>
          <cell r="AA93" t="str">
            <v>Western Med</v>
          </cell>
          <cell r="AB93" t="str">
            <v/>
          </cell>
          <cell r="AC93" t="str">
            <v/>
          </cell>
          <cell r="AD93" t="str">
            <v>Logical</v>
          </cell>
          <cell r="AE93" t="str">
            <v>V717 ROM1</v>
          </cell>
          <cell r="AF93" t="str">
            <v>V717 BCN1</v>
          </cell>
          <cell r="AG93" t="str">
            <v>N/A</v>
          </cell>
          <cell r="AI93">
            <v>0</v>
          </cell>
          <cell r="AJ93" t="str">
            <v>2 to 17 Years 364 days (Polar Faretable : 17 Child)</v>
          </cell>
          <cell r="AK93" t="str">
            <v>6 Months to 1 Year 364 days (Polar Faretable : 1 Infant)</v>
          </cell>
          <cell r="AL93" t="str">
            <v>I</v>
          </cell>
          <cell r="AM93"/>
          <cell r="AN93" t="str">
            <v>n/a</v>
          </cell>
          <cell r="AO93" t="str">
            <v>Wednesday 1pm 2nd April 2025</v>
          </cell>
          <cell r="AP93" t="str">
            <v>Thursday 1pm 3rd April 2025</v>
          </cell>
          <cell r="AQ93" t="str">
            <v>Y</v>
          </cell>
          <cell r="AR93" t="str">
            <v>Y</v>
          </cell>
          <cell r="AS93" t="str">
            <v>Y</v>
          </cell>
          <cell r="AT93" t="str">
            <v>Y</v>
          </cell>
          <cell r="AU93" t="str">
            <v>Y</v>
          </cell>
          <cell r="AV93" t="str">
            <v>Y</v>
          </cell>
          <cell r="AW93" t="str">
            <v>Y</v>
          </cell>
          <cell r="AX93" t="str">
            <v>Y</v>
          </cell>
          <cell r="AY93" t="str">
            <v>Y</v>
          </cell>
          <cell r="AZ93" t="str">
            <v>Y</v>
          </cell>
          <cell r="BB93" t="str">
            <v>Y</v>
          </cell>
          <cell r="BD93" t="str">
            <v>Y</v>
          </cell>
          <cell r="BF93" t="str">
            <v>Unbundled</v>
          </cell>
          <cell r="BG93">
            <v>46612</v>
          </cell>
          <cell r="BH93">
            <v>46619</v>
          </cell>
          <cell r="BI93">
            <v>7</v>
          </cell>
          <cell r="BJ93" t="str">
            <v>Pre Cruise: Transfer / Post Cruise: Transfer</v>
          </cell>
          <cell r="BK93"/>
          <cell r="BL93" t="str">
            <v>Unbundled</v>
          </cell>
          <cell r="BM93">
            <v>46612</v>
          </cell>
          <cell r="BN93">
            <v>46619</v>
          </cell>
          <cell r="BO93">
            <v>7</v>
          </cell>
          <cell r="BP93" t="str">
            <v>Pre Cruise: Transfer / Post Cruise: Transfer</v>
          </cell>
          <cell r="BR93"/>
          <cell r="BT93"/>
          <cell r="BU93"/>
          <cell r="BV93"/>
          <cell r="BX93"/>
          <cell r="CA93" t="str">
            <v>Pre Cruise: Transfer</v>
          </cell>
          <cell r="CB93" t="str">
            <v>Post Cruise: Transfer</v>
          </cell>
          <cell r="CC93"/>
          <cell r="CD93" t="str">
            <v>Pre Cruise: Transfer</v>
          </cell>
          <cell r="CE93" t="str">
            <v>Post Cruise: Transfer</v>
          </cell>
          <cell r="CG93">
            <v>46507</v>
          </cell>
          <cell r="CH93">
            <v>46509</v>
          </cell>
          <cell r="CI93">
            <v>2</v>
          </cell>
          <cell r="CJ93"/>
          <cell r="CK93">
            <v>46507</v>
          </cell>
          <cell r="CL93">
            <v>46509</v>
          </cell>
          <cell r="CM93">
            <v>2</v>
          </cell>
        </row>
        <row r="94">
          <cell r="F94" t="str">
            <v>V717D</v>
          </cell>
          <cell r="G94" t="str">
            <v>ROM1</v>
          </cell>
          <cell r="H94" t="str">
            <v>TST1</v>
          </cell>
          <cell r="I94" t="str">
            <v>ROM1 - TST1</v>
          </cell>
          <cell r="J94">
            <v>46612</v>
          </cell>
          <cell r="K94">
            <v>46612</v>
          </cell>
          <cell r="L94">
            <v>46626</v>
          </cell>
          <cell r="M94">
            <v>46626</v>
          </cell>
          <cell r="N94">
            <v>14</v>
          </cell>
          <cell r="O94" t="str">
            <v>EW</v>
          </cell>
          <cell r="P94" t="str">
            <v>Western Mediterranean</v>
          </cell>
          <cell r="Q94" t="str">
            <v>EWS</v>
          </cell>
          <cell r="R94" t="str">
            <v>ERS508</v>
          </cell>
          <cell r="S94" t="str">
            <v>Mediterranean and Adriatic</v>
          </cell>
          <cell r="T94" t="str">
            <v>SUMMER</v>
          </cell>
          <cell r="U94" t="str">
            <v>V616D</v>
          </cell>
          <cell r="V94" t="str">
            <v>Not Required</v>
          </cell>
          <cell r="W94" t="str">
            <v>Europe Fly</v>
          </cell>
          <cell r="X94" t="str">
            <v>Western Mediterranean (Med Fly)</v>
          </cell>
          <cell r="Y94" t="str">
            <v>Mediterranean</v>
          </cell>
          <cell r="Z94" t="str">
            <v>Not Required</v>
          </cell>
          <cell r="AA94" t="str">
            <v>Western Med</v>
          </cell>
          <cell r="AB94" t="str">
            <v/>
          </cell>
          <cell r="AC94" t="str">
            <v/>
          </cell>
          <cell r="AD94" t="str">
            <v>Logical</v>
          </cell>
          <cell r="AE94" t="str">
            <v>V717 ROM1</v>
          </cell>
          <cell r="AF94" t="str">
            <v>V718 TST1</v>
          </cell>
          <cell r="AG94" t="str">
            <v>N/A</v>
          </cell>
          <cell r="AI94">
            <v>0</v>
          </cell>
          <cell r="AJ94" t="str">
            <v>2 to 17 Years 364 days (Polar Faretable : 17 Child)</v>
          </cell>
          <cell r="AK94" t="str">
            <v>6 Months to 1 Year 364 days (Polar Faretable : 1 Infant)</v>
          </cell>
          <cell r="AL94" t="str">
            <v>I</v>
          </cell>
          <cell r="AM94"/>
          <cell r="AN94" t="str">
            <v>n/a</v>
          </cell>
          <cell r="AO94" t="str">
            <v>Wednesday 1pm 2nd April 2025</v>
          </cell>
          <cell r="AP94" t="str">
            <v>Thursday 1pm 3rd April 2025</v>
          </cell>
          <cell r="AQ94" t="str">
            <v>Y</v>
          </cell>
          <cell r="AR94" t="str">
            <v>Y</v>
          </cell>
          <cell r="AS94" t="str">
            <v>Y</v>
          </cell>
          <cell r="AT94" t="str">
            <v>Y</v>
          </cell>
          <cell r="AU94" t="str">
            <v>Y</v>
          </cell>
          <cell r="AV94" t="str">
            <v>Y</v>
          </cell>
          <cell r="AW94" t="str">
            <v>Y</v>
          </cell>
          <cell r="AX94" t="str">
            <v>Y</v>
          </cell>
          <cell r="AY94" t="str">
            <v>Y</v>
          </cell>
          <cell r="AZ94" t="str">
            <v>Y</v>
          </cell>
          <cell r="BB94" t="str">
            <v>Y</v>
          </cell>
          <cell r="BD94" t="str">
            <v>Y</v>
          </cell>
          <cell r="BF94" t="str">
            <v>Unbundled</v>
          </cell>
          <cell r="BG94">
            <v>46612</v>
          </cell>
          <cell r="BH94">
            <v>46626</v>
          </cell>
          <cell r="BI94">
            <v>14</v>
          </cell>
          <cell r="BJ94" t="str">
            <v>Pre Cruise: Transfer / Post Cruise: Transfer</v>
          </cell>
          <cell r="BK94"/>
          <cell r="BL94" t="str">
            <v>Unbundled</v>
          </cell>
          <cell r="BM94">
            <v>46612</v>
          </cell>
          <cell r="BN94">
            <v>46626</v>
          </cell>
          <cell r="BO94">
            <v>14</v>
          </cell>
          <cell r="BP94" t="str">
            <v>Pre Cruise: Transfer / Post Cruise: Transfer</v>
          </cell>
          <cell r="BR94"/>
          <cell r="BT94"/>
          <cell r="BU94"/>
          <cell r="BV94"/>
          <cell r="BX94"/>
          <cell r="CA94" t="str">
            <v>Pre Cruise: Transfer</v>
          </cell>
          <cell r="CB94" t="str">
            <v>Post Cruise: Transfer</v>
          </cell>
          <cell r="CC94"/>
          <cell r="CD94" t="str">
            <v>Pre Cruise: Transfer</v>
          </cell>
          <cell r="CE94" t="str">
            <v>Post Cruise: Transfer</v>
          </cell>
          <cell r="CG94">
            <v>46507</v>
          </cell>
          <cell r="CH94">
            <v>46509</v>
          </cell>
          <cell r="CI94">
            <v>2</v>
          </cell>
          <cell r="CJ94"/>
          <cell r="CK94">
            <v>46507</v>
          </cell>
          <cell r="CL94">
            <v>46509</v>
          </cell>
          <cell r="CM94">
            <v>2</v>
          </cell>
        </row>
        <row r="95">
          <cell r="F95" t="str">
            <v>V717E</v>
          </cell>
          <cell r="G95" t="str">
            <v>ROM1</v>
          </cell>
          <cell r="H95" t="str">
            <v>ROM2</v>
          </cell>
          <cell r="I95" t="str">
            <v>ROM1 - ROM2</v>
          </cell>
          <cell r="J95">
            <v>46612</v>
          </cell>
          <cell r="K95">
            <v>46612</v>
          </cell>
          <cell r="L95">
            <v>46633</v>
          </cell>
          <cell r="M95">
            <v>46633</v>
          </cell>
          <cell r="N95">
            <v>21</v>
          </cell>
          <cell r="O95" t="str">
            <v>ER</v>
          </cell>
          <cell r="P95" t="str">
            <v>Central Mediterranean</v>
          </cell>
          <cell r="Q95" t="str">
            <v>ERS</v>
          </cell>
          <cell r="R95" t="str">
            <v>ERS510</v>
          </cell>
          <cell r="S95" t="str">
            <v>Mediterranean, Adriatic and Greece</v>
          </cell>
          <cell r="T95" t="str">
            <v>SUMMER</v>
          </cell>
          <cell r="U95" t="str">
            <v>V617B</v>
          </cell>
          <cell r="V95" t="str">
            <v>Not Required</v>
          </cell>
          <cell r="W95" t="str">
            <v>Europe Fly</v>
          </cell>
          <cell r="X95" t="str">
            <v>Central Mediterranean (Med Fly)</v>
          </cell>
          <cell r="Y95" t="str">
            <v>Mediterranean</v>
          </cell>
          <cell r="Z95" t="str">
            <v>Not Required</v>
          </cell>
          <cell r="AA95" t="str">
            <v>Eastern Med</v>
          </cell>
          <cell r="AB95" t="str">
            <v/>
          </cell>
          <cell r="AC95" t="str">
            <v/>
          </cell>
          <cell r="AD95" t="str">
            <v>Logical</v>
          </cell>
          <cell r="AE95" t="str">
            <v>V717 ROM1</v>
          </cell>
          <cell r="AF95" t="str">
            <v>V718 ROM1</v>
          </cell>
          <cell r="AG95" t="str">
            <v>N/A</v>
          </cell>
          <cell r="AI95">
            <v>0</v>
          </cell>
          <cell r="AJ95" t="str">
            <v>2 to 17 Years 364 days (Polar Faretable : 17 Child)</v>
          </cell>
          <cell r="AK95" t="str">
            <v>6 Months to 1 Year 364 days (Polar Faretable : 1 Infant)</v>
          </cell>
          <cell r="AL95" t="str">
            <v>I</v>
          </cell>
          <cell r="AM95"/>
          <cell r="AN95" t="str">
            <v>n/a</v>
          </cell>
          <cell r="AO95" t="str">
            <v>Wednesday 1pm 2nd April 2025</v>
          </cell>
          <cell r="AP95" t="str">
            <v>Thursday 1pm 3rd April 2025</v>
          </cell>
          <cell r="AQ95" t="str">
            <v>Y</v>
          </cell>
          <cell r="AR95" t="str">
            <v>Y</v>
          </cell>
          <cell r="AS95" t="str">
            <v>Y</v>
          </cell>
          <cell r="AT95" t="str">
            <v>Y</v>
          </cell>
          <cell r="AU95" t="str">
            <v>Y</v>
          </cell>
          <cell r="AV95" t="str">
            <v>Y</v>
          </cell>
          <cell r="AW95" t="str">
            <v>Y</v>
          </cell>
          <cell r="AX95" t="str">
            <v>Y</v>
          </cell>
          <cell r="AY95" t="str">
            <v>Y</v>
          </cell>
          <cell r="AZ95" t="str">
            <v>Y</v>
          </cell>
          <cell r="BB95" t="str">
            <v>Y</v>
          </cell>
          <cell r="BD95" t="str">
            <v>Y</v>
          </cell>
          <cell r="BF95" t="str">
            <v>Unbundled</v>
          </cell>
          <cell r="BG95">
            <v>46612</v>
          </cell>
          <cell r="BH95">
            <v>46633</v>
          </cell>
          <cell r="BI95">
            <v>21</v>
          </cell>
          <cell r="BJ95" t="str">
            <v>Pre Cruise: Transfer / Post Cruise: Transfer</v>
          </cell>
          <cell r="BK95"/>
          <cell r="BL95" t="str">
            <v>Unbundled</v>
          </cell>
          <cell r="BM95">
            <v>46612</v>
          </cell>
          <cell r="BN95">
            <v>46633</v>
          </cell>
          <cell r="BO95">
            <v>21</v>
          </cell>
          <cell r="BP95" t="str">
            <v>Pre Cruise: Transfer / Post Cruise: Transfer</v>
          </cell>
          <cell r="BR95"/>
          <cell r="BT95"/>
          <cell r="BU95"/>
          <cell r="BV95"/>
          <cell r="BX95"/>
          <cell r="CA95" t="str">
            <v>Pre Cruise: Transfer</v>
          </cell>
          <cell r="CB95" t="str">
            <v>Post Cruise: Transfer</v>
          </cell>
          <cell r="CC95"/>
          <cell r="CD95" t="str">
            <v>Pre Cruise: Transfer</v>
          </cell>
          <cell r="CE95" t="str">
            <v>Post Cruise: Transfer</v>
          </cell>
          <cell r="CG95">
            <v>46507</v>
          </cell>
          <cell r="CH95">
            <v>46509</v>
          </cell>
          <cell r="CI95">
            <v>2</v>
          </cell>
          <cell r="CJ95"/>
          <cell r="CK95">
            <v>46507</v>
          </cell>
          <cell r="CL95">
            <v>46509</v>
          </cell>
          <cell r="CM95">
            <v>2</v>
          </cell>
        </row>
        <row r="96">
          <cell r="F96" t="str">
            <v>V718</v>
          </cell>
          <cell r="G96" t="str">
            <v>BCN1</v>
          </cell>
          <cell r="H96" t="str">
            <v>ROM1</v>
          </cell>
          <cell r="I96" t="str">
            <v>BCN1 - ROM1</v>
          </cell>
          <cell r="J96">
            <v>46619</v>
          </cell>
          <cell r="K96">
            <v>46619</v>
          </cell>
          <cell r="L96">
            <v>46633</v>
          </cell>
          <cell r="M96">
            <v>46633</v>
          </cell>
          <cell r="N96">
            <v>14</v>
          </cell>
          <cell r="O96" t="str">
            <v>ER</v>
          </cell>
          <cell r="P96" t="str">
            <v>Central Mediterranean</v>
          </cell>
          <cell r="Q96" t="str">
            <v>ERS</v>
          </cell>
          <cell r="R96" t="str">
            <v>ERS502</v>
          </cell>
          <cell r="S96" t="str">
            <v>Italy, Greece and Adriatic</v>
          </cell>
          <cell r="T96" t="str">
            <v>SUMMER</v>
          </cell>
          <cell r="U96" t="str">
            <v>V617</v>
          </cell>
          <cell r="V96" t="str">
            <v>Not Required</v>
          </cell>
          <cell r="W96" t="str">
            <v>Europe Fly</v>
          </cell>
          <cell r="X96" t="str">
            <v>Central Mediterranean (Med Fly)</v>
          </cell>
          <cell r="Y96" t="str">
            <v>Mediterranean</v>
          </cell>
          <cell r="Z96" t="str">
            <v>Not Required</v>
          </cell>
          <cell r="AA96" t="str">
            <v>Eastern Med</v>
          </cell>
          <cell r="AB96">
            <v>2060</v>
          </cell>
          <cell r="AC96">
            <v>28840</v>
          </cell>
          <cell r="AD96" t="str">
            <v>Physical</v>
          </cell>
          <cell r="AE96" t="str">
            <v/>
          </cell>
          <cell r="AF96" t="str">
            <v/>
          </cell>
          <cell r="AG96" t="str">
            <v>N/A</v>
          </cell>
          <cell r="AI96">
            <v>0</v>
          </cell>
          <cell r="AJ96" t="str">
            <v>2 to 17 Years 364 days (Polar Faretable : 17 Child)</v>
          </cell>
          <cell r="AK96" t="str">
            <v>6 Months to 1 Year 364 days (Polar Faretable : 1 Infant)</v>
          </cell>
          <cell r="AL96" t="str">
            <v>I</v>
          </cell>
          <cell r="AM96"/>
          <cell r="AN96" t="str">
            <v>n/a</v>
          </cell>
          <cell r="AO96" t="str">
            <v>Wednesday 1pm 2nd April 2025</v>
          </cell>
          <cell r="AP96" t="str">
            <v>Thursday 1pm 3rd April 2025</v>
          </cell>
          <cell r="AQ96" t="str">
            <v>Y</v>
          </cell>
          <cell r="AR96" t="str">
            <v>Y</v>
          </cell>
          <cell r="AS96" t="str">
            <v>Y</v>
          </cell>
          <cell r="AT96" t="str">
            <v>Y</v>
          </cell>
          <cell r="AU96" t="str">
            <v>Y</v>
          </cell>
          <cell r="AV96" t="str">
            <v>Y</v>
          </cell>
          <cell r="AW96" t="str">
            <v>Y</v>
          </cell>
          <cell r="AX96" t="str">
            <v>Y</v>
          </cell>
          <cell r="AY96" t="str">
            <v>Y</v>
          </cell>
          <cell r="AZ96" t="str">
            <v>Y</v>
          </cell>
          <cell r="BB96" t="str">
            <v>Y</v>
          </cell>
          <cell r="BD96" t="str">
            <v>Y</v>
          </cell>
          <cell r="BF96" t="str">
            <v>Unbundled</v>
          </cell>
          <cell r="BG96">
            <v>46619</v>
          </cell>
          <cell r="BH96">
            <v>46633</v>
          </cell>
          <cell r="BI96">
            <v>14</v>
          </cell>
          <cell r="BJ96" t="str">
            <v>Pre Cruise: Transfer / Post Cruise: Transfer</v>
          </cell>
          <cell r="BK96"/>
          <cell r="BL96" t="str">
            <v>Unbundled</v>
          </cell>
          <cell r="BM96">
            <v>46619</v>
          </cell>
          <cell r="BN96">
            <v>46633</v>
          </cell>
          <cell r="BO96">
            <v>14</v>
          </cell>
          <cell r="BP96" t="str">
            <v>Pre Cruise: Transfer / Post Cruise: Transfer</v>
          </cell>
          <cell r="BR96"/>
          <cell r="BT96"/>
          <cell r="BU96"/>
          <cell r="BV96"/>
          <cell r="BX96"/>
          <cell r="CA96" t="str">
            <v>Pre Cruise: Transfer</v>
          </cell>
          <cell r="CB96" t="str">
            <v>Post Cruise: Transfer</v>
          </cell>
          <cell r="CC96"/>
          <cell r="CD96" t="str">
            <v>Pre Cruise: Transfer</v>
          </cell>
          <cell r="CE96" t="str">
            <v>Post Cruise: Transfer</v>
          </cell>
          <cell r="CG96">
            <v>46507</v>
          </cell>
          <cell r="CH96">
            <v>46509</v>
          </cell>
          <cell r="CI96">
            <v>2</v>
          </cell>
          <cell r="CJ96"/>
          <cell r="CK96">
            <v>46507</v>
          </cell>
          <cell r="CL96">
            <v>46509</v>
          </cell>
          <cell r="CM96">
            <v>2</v>
          </cell>
        </row>
        <row r="97">
          <cell r="F97" t="str">
            <v>V718A</v>
          </cell>
          <cell r="G97" t="str">
            <v>BCN1</v>
          </cell>
          <cell r="H97" t="str">
            <v>TST1</v>
          </cell>
          <cell r="I97" t="str">
            <v>BCN1 - TST1</v>
          </cell>
          <cell r="J97">
            <v>46619</v>
          </cell>
          <cell r="K97">
            <v>46619</v>
          </cell>
          <cell r="L97">
            <v>46626</v>
          </cell>
          <cell r="M97">
            <v>46626</v>
          </cell>
          <cell r="N97">
            <v>7</v>
          </cell>
          <cell r="O97" t="str">
            <v>ER</v>
          </cell>
          <cell r="P97" t="str">
            <v>Central Mediterranean</v>
          </cell>
          <cell r="Q97" t="str">
            <v>ERS</v>
          </cell>
          <cell r="R97" t="str">
            <v>ERS507</v>
          </cell>
          <cell r="S97" t="str">
            <v>Malta, Croatia and Montenegro</v>
          </cell>
          <cell r="T97" t="str">
            <v>SUMMER</v>
          </cell>
          <cell r="U97" t="str">
            <v>V617A</v>
          </cell>
          <cell r="V97" t="str">
            <v>Not Required</v>
          </cell>
          <cell r="W97" t="str">
            <v>Europe Fly</v>
          </cell>
          <cell r="X97" t="str">
            <v>Central Mediterranean (Med Fly)</v>
          </cell>
          <cell r="Y97" t="str">
            <v>Mediterranean</v>
          </cell>
          <cell r="Z97" t="str">
            <v>Not Required</v>
          </cell>
          <cell r="AA97" t="str">
            <v>Eastern Med</v>
          </cell>
          <cell r="AB97" t="str">
            <v/>
          </cell>
          <cell r="AC97" t="str">
            <v/>
          </cell>
          <cell r="AD97" t="str">
            <v>Logical</v>
          </cell>
          <cell r="AE97" t="str">
            <v>V718 BCN1</v>
          </cell>
          <cell r="AF97" t="str">
            <v>V718 TST1</v>
          </cell>
          <cell r="AG97" t="str">
            <v>N/A</v>
          </cell>
          <cell r="AI97">
            <v>0</v>
          </cell>
          <cell r="AJ97" t="str">
            <v>2 to 17 Years 364 days (Polar Faretable : 17 Child)</v>
          </cell>
          <cell r="AK97" t="str">
            <v>6 Months to 1 Year 364 days (Polar Faretable : 1 Infant)</v>
          </cell>
          <cell r="AL97" t="str">
            <v>I</v>
          </cell>
          <cell r="AM97"/>
          <cell r="AN97" t="str">
            <v>n/a</v>
          </cell>
          <cell r="AO97" t="str">
            <v>Wednesday 1pm 2nd April 2025</v>
          </cell>
          <cell r="AP97" t="str">
            <v>Thursday 1pm 3rd April 2025</v>
          </cell>
          <cell r="AQ97" t="str">
            <v>Y</v>
          </cell>
          <cell r="AR97" t="str">
            <v>Y</v>
          </cell>
          <cell r="AS97" t="str">
            <v>Y</v>
          </cell>
          <cell r="AT97" t="str">
            <v>Y</v>
          </cell>
          <cell r="AU97" t="str">
            <v>Y</v>
          </cell>
          <cell r="AV97" t="str">
            <v>Y</v>
          </cell>
          <cell r="AW97" t="str">
            <v>Y</v>
          </cell>
          <cell r="AX97" t="str">
            <v>Y</v>
          </cell>
          <cell r="AY97" t="str">
            <v>Y</v>
          </cell>
          <cell r="AZ97" t="str">
            <v>Y</v>
          </cell>
          <cell r="BB97" t="str">
            <v>Y</v>
          </cell>
          <cell r="BD97" t="str">
            <v>Y</v>
          </cell>
          <cell r="BF97" t="str">
            <v>Unbundled</v>
          </cell>
          <cell r="BG97">
            <v>46619</v>
          </cell>
          <cell r="BH97">
            <v>46626</v>
          </cell>
          <cell r="BI97">
            <v>7</v>
          </cell>
          <cell r="BJ97" t="str">
            <v>Pre Cruise: Transfer / Post Cruise: Transfer</v>
          </cell>
          <cell r="BK97"/>
          <cell r="BL97" t="str">
            <v>Unbundled</v>
          </cell>
          <cell r="BM97">
            <v>46619</v>
          </cell>
          <cell r="BN97">
            <v>46626</v>
          </cell>
          <cell r="BO97">
            <v>7</v>
          </cell>
          <cell r="BP97" t="str">
            <v>Pre Cruise: Transfer / Post Cruise: Transfer</v>
          </cell>
          <cell r="BR97"/>
          <cell r="BT97"/>
          <cell r="BU97"/>
          <cell r="BV97"/>
          <cell r="BX97"/>
          <cell r="CA97" t="str">
            <v>Pre Cruise: Transfer</v>
          </cell>
          <cell r="CB97" t="str">
            <v>Post Cruise: Transfer</v>
          </cell>
          <cell r="CC97"/>
          <cell r="CD97" t="str">
            <v>Pre Cruise: Transfer</v>
          </cell>
          <cell r="CE97" t="str">
            <v>Post Cruise: Transfer</v>
          </cell>
          <cell r="CG97">
            <v>46507</v>
          </cell>
          <cell r="CH97">
            <v>46509</v>
          </cell>
          <cell r="CI97">
            <v>2</v>
          </cell>
          <cell r="CJ97"/>
          <cell r="CK97">
            <v>46507</v>
          </cell>
          <cell r="CL97">
            <v>46509</v>
          </cell>
          <cell r="CM97">
            <v>2</v>
          </cell>
        </row>
        <row r="98">
          <cell r="F98" t="str">
            <v>V718B</v>
          </cell>
          <cell r="G98" t="str">
            <v>BCN1</v>
          </cell>
          <cell r="H98" t="str">
            <v>BCN2</v>
          </cell>
          <cell r="I98" t="str">
            <v>BCN1 - BCN2</v>
          </cell>
          <cell r="J98">
            <v>46619</v>
          </cell>
          <cell r="K98">
            <v>46619</v>
          </cell>
          <cell r="L98">
            <v>46640</v>
          </cell>
          <cell r="M98">
            <v>46640</v>
          </cell>
          <cell r="N98">
            <v>21</v>
          </cell>
          <cell r="O98" t="str">
            <v>ER</v>
          </cell>
          <cell r="P98" t="str">
            <v>Central Mediterranean</v>
          </cell>
          <cell r="Q98" t="str">
            <v>ERS</v>
          </cell>
          <cell r="R98" t="str">
            <v>ERS502</v>
          </cell>
          <cell r="S98" t="str">
            <v>Italy, Greece and Adriatic</v>
          </cell>
          <cell r="T98" t="str">
            <v>SUMMER</v>
          </cell>
          <cell r="U98" t="str">
            <v>V617B</v>
          </cell>
          <cell r="V98" t="str">
            <v>Not Required</v>
          </cell>
          <cell r="W98" t="str">
            <v>Europe Fly</v>
          </cell>
          <cell r="X98" t="str">
            <v>Central Mediterranean (Med Fly)</v>
          </cell>
          <cell r="Y98" t="str">
            <v>Mediterranean</v>
          </cell>
          <cell r="Z98" t="str">
            <v>Not Required</v>
          </cell>
          <cell r="AA98" t="str">
            <v>Eastern Med</v>
          </cell>
          <cell r="AB98" t="str">
            <v/>
          </cell>
          <cell r="AC98" t="str">
            <v/>
          </cell>
          <cell r="AD98" t="str">
            <v>Logical</v>
          </cell>
          <cell r="AE98" t="str">
            <v>V718 BCN1</v>
          </cell>
          <cell r="AF98" t="str">
            <v>V719 BCN1</v>
          </cell>
          <cell r="AG98" t="str">
            <v>N/A</v>
          </cell>
          <cell r="AI98">
            <v>0</v>
          </cell>
          <cell r="AJ98" t="str">
            <v>2 to 17 Years 364 days (Polar Faretable : 17 Child)</v>
          </cell>
          <cell r="AK98" t="str">
            <v>6 Months to 1 Year 364 days (Polar Faretable : 1 Infant)</v>
          </cell>
          <cell r="AL98" t="str">
            <v>I</v>
          </cell>
          <cell r="AM98"/>
          <cell r="AN98" t="str">
            <v>n/a</v>
          </cell>
          <cell r="AO98" t="str">
            <v>Wednesday 1pm 2nd April 2025</v>
          </cell>
          <cell r="AP98" t="str">
            <v>Thursday 1pm 3rd April 2025</v>
          </cell>
          <cell r="AQ98" t="str">
            <v>Y</v>
          </cell>
          <cell r="AR98" t="str">
            <v>Y</v>
          </cell>
          <cell r="AS98" t="str">
            <v>Y</v>
          </cell>
          <cell r="AT98" t="str">
            <v>Y</v>
          </cell>
          <cell r="AU98" t="str">
            <v>Y</v>
          </cell>
          <cell r="AV98" t="str">
            <v>Y</v>
          </cell>
          <cell r="AW98" t="str">
            <v>Y</v>
          </cell>
          <cell r="AX98" t="str">
            <v>Y</v>
          </cell>
          <cell r="AY98" t="str">
            <v>Y</v>
          </cell>
          <cell r="AZ98" t="str">
            <v>Y</v>
          </cell>
          <cell r="BB98" t="str">
            <v>Y</v>
          </cell>
          <cell r="BD98" t="str">
            <v>Y</v>
          </cell>
          <cell r="BF98" t="str">
            <v>Unbundled</v>
          </cell>
          <cell r="BG98">
            <v>46619</v>
          </cell>
          <cell r="BH98">
            <v>46640</v>
          </cell>
          <cell r="BI98">
            <v>21</v>
          </cell>
          <cell r="BJ98" t="str">
            <v>Pre Cruise: Transfer / Post Cruise: Transfer</v>
          </cell>
          <cell r="BK98"/>
          <cell r="BL98" t="str">
            <v>Unbundled</v>
          </cell>
          <cell r="BM98">
            <v>46619</v>
          </cell>
          <cell r="BN98">
            <v>46640</v>
          </cell>
          <cell r="BO98">
            <v>21</v>
          </cell>
          <cell r="BP98" t="str">
            <v>Pre Cruise: Transfer / Post Cruise: Transfer</v>
          </cell>
          <cell r="BR98"/>
          <cell r="BT98"/>
          <cell r="BU98"/>
          <cell r="BV98"/>
          <cell r="BX98"/>
          <cell r="CA98" t="str">
            <v>Pre Cruise: Transfer</v>
          </cell>
          <cell r="CB98" t="str">
            <v>Post Cruise: Transfer</v>
          </cell>
          <cell r="CC98"/>
          <cell r="CD98" t="str">
            <v>Pre Cruise: Transfer</v>
          </cell>
          <cell r="CE98" t="str">
            <v>Post Cruise: Transfer</v>
          </cell>
          <cell r="CG98">
            <v>46507</v>
          </cell>
          <cell r="CH98">
            <v>46509</v>
          </cell>
          <cell r="CI98">
            <v>2</v>
          </cell>
          <cell r="CJ98"/>
          <cell r="CK98">
            <v>46507</v>
          </cell>
          <cell r="CL98">
            <v>46509</v>
          </cell>
          <cell r="CM98">
            <v>2</v>
          </cell>
        </row>
        <row r="99">
          <cell r="F99" t="str">
            <v>V718C</v>
          </cell>
          <cell r="G99" t="str">
            <v>TST1</v>
          </cell>
          <cell r="H99" t="str">
            <v>ROM1</v>
          </cell>
          <cell r="I99" t="str">
            <v>TST1 - ROM1</v>
          </cell>
          <cell r="J99">
            <v>46626</v>
          </cell>
          <cell r="K99">
            <v>46626</v>
          </cell>
          <cell r="L99">
            <v>46633</v>
          </cell>
          <cell r="M99">
            <v>46633</v>
          </cell>
          <cell r="N99">
            <v>7</v>
          </cell>
          <cell r="O99" t="str">
            <v>ER</v>
          </cell>
          <cell r="P99" t="str">
            <v>Central Mediterranean</v>
          </cell>
          <cell r="Q99" t="str">
            <v>ERS</v>
          </cell>
          <cell r="R99" t="str">
            <v>ERS503</v>
          </cell>
          <cell r="S99" t="str">
            <v>Italy, Greece and Croatia</v>
          </cell>
          <cell r="T99" t="str">
            <v>SUMMER</v>
          </cell>
          <cell r="U99" t="str">
            <v>V617C</v>
          </cell>
          <cell r="V99" t="str">
            <v>Not Required</v>
          </cell>
          <cell r="W99" t="str">
            <v>Europe Fly</v>
          </cell>
          <cell r="X99" t="str">
            <v>Central Mediterranean (Med Fly)</v>
          </cell>
          <cell r="Y99" t="str">
            <v>Mediterranean</v>
          </cell>
          <cell r="Z99" t="str">
            <v>Not Required</v>
          </cell>
          <cell r="AA99" t="str">
            <v>Eastern Med</v>
          </cell>
          <cell r="AB99" t="str">
            <v/>
          </cell>
          <cell r="AC99" t="str">
            <v/>
          </cell>
          <cell r="AD99" t="str">
            <v>Logical</v>
          </cell>
          <cell r="AE99" t="str">
            <v>V718 TST1</v>
          </cell>
          <cell r="AF99" t="str">
            <v>V718 ROM1</v>
          </cell>
          <cell r="AG99" t="str">
            <v>N/A</v>
          </cell>
          <cell r="AI99">
            <v>0</v>
          </cell>
          <cell r="AJ99" t="str">
            <v>2 to 17 Years 364 days (Polar Faretable : 17 Child)</v>
          </cell>
          <cell r="AK99" t="str">
            <v>6 Months to 1 Year 364 days (Polar Faretable : 1 Infant)</v>
          </cell>
          <cell r="AL99" t="str">
            <v>I</v>
          </cell>
          <cell r="AM99"/>
          <cell r="AN99" t="str">
            <v>n/a</v>
          </cell>
          <cell r="AO99" t="str">
            <v>Wednesday 1pm 2nd April 2025</v>
          </cell>
          <cell r="AP99" t="str">
            <v>Thursday 1pm 3rd April 2025</v>
          </cell>
          <cell r="AQ99" t="str">
            <v>Y</v>
          </cell>
          <cell r="AR99" t="str">
            <v>Y</v>
          </cell>
          <cell r="AS99" t="str">
            <v>Y</v>
          </cell>
          <cell r="AT99" t="str">
            <v>Y</v>
          </cell>
          <cell r="AU99" t="str">
            <v>Y</v>
          </cell>
          <cell r="AV99" t="str">
            <v>Y</v>
          </cell>
          <cell r="AW99" t="str">
            <v>Y</v>
          </cell>
          <cell r="AX99" t="str">
            <v>Y</v>
          </cell>
          <cell r="AY99" t="str">
            <v>Y</v>
          </cell>
          <cell r="AZ99" t="str">
            <v>Y</v>
          </cell>
          <cell r="BB99" t="str">
            <v>Y</v>
          </cell>
          <cell r="BD99" t="str">
            <v>Y</v>
          </cell>
          <cell r="BF99" t="str">
            <v>Unbundled</v>
          </cell>
          <cell r="BG99">
            <v>46626</v>
          </cell>
          <cell r="BH99">
            <v>46633</v>
          </cell>
          <cell r="BI99">
            <v>7</v>
          </cell>
          <cell r="BJ99" t="str">
            <v>Pre Cruise: Transfer / Post Cruise: Transfer</v>
          </cell>
          <cell r="BK99"/>
          <cell r="BL99" t="str">
            <v>Unbundled</v>
          </cell>
          <cell r="BM99">
            <v>46626</v>
          </cell>
          <cell r="BN99">
            <v>46633</v>
          </cell>
          <cell r="BO99">
            <v>7</v>
          </cell>
          <cell r="BP99" t="str">
            <v>Pre Cruise: Transfer / Post Cruise: Transfer</v>
          </cell>
          <cell r="BR99"/>
          <cell r="BT99"/>
          <cell r="BU99"/>
          <cell r="BV99"/>
          <cell r="BX99"/>
          <cell r="CA99" t="str">
            <v>Pre Cruise: Transfer</v>
          </cell>
          <cell r="CB99" t="str">
            <v>Post Cruise: Transfer</v>
          </cell>
          <cell r="CC99"/>
          <cell r="CD99" t="str">
            <v>Pre Cruise: Transfer</v>
          </cell>
          <cell r="CE99" t="str">
            <v>Post Cruise: Transfer</v>
          </cell>
          <cell r="CG99">
            <v>46507</v>
          </cell>
          <cell r="CH99">
            <v>46509</v>
          </cell>
          <cell r="CI99">
            <v>2</v>
          </cell>
          <cell r="CJ99"/>
          <cell r="CK99">
            <v>46507</v>
          </cell>
          <cell r="CL99">
            <v>46509</v>
          </cell>
          <cell r="CM99">
            <v>2</v>
          </cell>
        </row>
        <row r="100">
          <cell r="F100" t="str">
            <v>V718D</v>
          </cell>
          <cell r="G100" t="str">
            <v>TST1</v>
          </cell>
          <cell r="H100" t="str">
            <v>BCN1</v>
          </cell>
          <cell r="I100" t="str">
            <v>TST1 - BCN1</v>
          </cell>
          <cell r="J100">
            <v>46626</v>
          </cell>
          <cell r="K100">
            <v>46626</v>
          </cell>
          <cell r="L100">
            <v>46640</v>
          </cell>
          <cell r="M100">
            <v>46640</v>
          </cell>
          <cell r="N100">
            <v>14</v>
          </cell>
          <cell r="O100" t="str">
            <v>ER</v>
          </cell>
          <cell r="P100" t="str">
            <v>Central Mediterranean</v>
          </cell>
          <cell r="Q100" t="str">
            <v>ERS</v>
          </cell>
          <cell r="R100" t="str">
            <v>ERS508</v>
          </cell>
          <cell r="S100" t="str">
            <v>Mediterranean and Adriatic</v>
          </cell>
          <cell r="T100" t="str">
            <v>SUMMER</v>
          </cell>
          <cell r="U100" t="str">
            <v>V617D</v>
          </cell>
          <cell r="V100" t="str">
            <v>Not Required</v>
          </cell>
          <cell r="W100" t="str">
            <v>Europe Fly</v>
          </cell>
          <cell r="X100" t="str">
            <v>Central Mediterranean (Med Fly)</v>
          </cell>
          <cell r="Y100" t="str">
            <v>Mediterranean</v>
          </cell>
          <cell r="Z100" t="str">
            <v>Not Required</v>
          </cell>
          <cell r="AA100" t="str">
            <v>Eastern Med</v>
          </cell>
          <cell r="AB100" t="str">
            <v/>
          </cell>
          <cell r="AC100" t="str">
            <v/>
          </cell>
          <cell r="AD100" t="str">
            <v>Logical</v>
          </cell>
          <cell r="AE100" t="str">
            <v>V718 TST1</v>
          </cell>
          <cell r="AF100" t="str">
            <v>V719 BCN1</v>
          </cell>
          <cell r="AG100" t="str">
            <v>N/A</v>
          </cell>
          <cell r="AI100">
            <v>0</v>
          </cell>
          <cell r="AJ100" t="str">
            <v>2 to 17 Years 364 days (Polar Faretable : 17 Child)</v>
          </cell>
          <cell r="AK100" t="str">
            <v>6 Months to 1 Year 364 days (Polar Faretable : 1 Infant)</v>
          </cell>
          <cell r="AL100" t="str">
            <v>I</v>
          </cell>
          <cell r="AM100"/>
          <cell r="AN100" t="str">
            <v>n/a</v>
          </cell>
          <cell r="AO100" t="str">
            <v>Wednesday 1pm 2nd April 2025</v>
          </cell>
          <cell r="AP100" t="str">
            <v>Thursday 1pm 3rd April 2025</v>
          </cell>
          <cell r="AQ100" t="str">
            <v>Y</v>
          </cell>
          <cell r="AR100" t="str">
            <v>Y</v>
          </cell>
          <cell r="AS100" t="str">
            <v>Y</v>
          </cell>
          <cell r="AT100" t="str">
            <v>Y</v>
          </cell>
          <cell r="AU100" t="str">
            <v>Y</v>
          </cell>
          <cell r="AV100" t="str">
            <v>Y</v>
          </cell>
          <cell r="AW100" t="str">
            <v>Y</v>
          </cell>
          <cell r="AX100" t="str">
            <v>Y</v>
          </cell>
          <cell r="AY100" t="str">
            <v>Y</v>
          </cell>
          <cell r="AZ100" t="str">
            <v>Y</v>
          </cell>
          <cell r="BB100" t="str">
            <v>Y</v>
          </cell>
          <cell r="BD100" t="str">
            <v>Y</v>
          </cell>
          <cell r="BF100" t="str">
            <v>Unbundled</v>
          </cell>
          <cell r="BG100">
            <v>46626</v>
          </cell>
          <cell r="BH100">
            <v>46640</v>
          </cell>
          <cell r="BI100">
            <v>14</v>
          </cell>
          <cell r="BJ100" t="str">
            <v>Pre Cruise: Transfer / Post Cruise: Transfer</v>
          </cell>
          <cell r="BK100"/>
          <cell r="BL100" t="str">
            <v>Unbundled</v>
          </cell>
          <cell r="BM100">
            <v>46626</v>
          </cell>
          <cell r="BN100">
            <v>46640</v>
          </cell>
          <cell r="BO100">
            <v>14</v>
          </cell>
          <cell r="BP100" t="str">
            <v>Pre Cruise: Transfer / Post Cruise: Transfer</v>
          </cell>
          <cell r="BR100"/>
          <cell r="BT100"/>
          <cell r="BU100"/>
          <cell r="BV100"/>
          <cell r="BX100"/>
          <cell r="CA100" t="str">
            <v>Pre Cruise: Transfer</v>
          </cell>
          <cell r="CB100" t="str">
            <v>Post Cruise: Transfer</v>
          </cell>
          <cell r="CC100"/>
          <cell r="CD100" t="str">
            <v>Pre Cruise: Transfer</v>
          </cell>
          <cell r="CE100" t="str">
            <v>Post Cruise: Transfer</v>
          </cell>
          <cell r="CG100">
            <v>46507</v>
          </cell>
          <cell r="CH100">
            <v>46509</v>
          </cell>
          <cell r="CI100">
            <v>2</v>
          </cell>
          <cell r="CJ100"/>
          <cell r="CK100">
            <v>46507</v>
          </cell>
          <cell r="CL100">
            <v>46509</v>
          </cell>
          <cell r="CM100">
            <v>2</v>
          </cell>
        </row>
        <row r="101">
          <cell r="F101" t="str">
            <v>V718E</v>
          </cell>
          <cell r="G101" t="str">
            <v>TST1</v>
          </cell>
          <cell r="H101" t="str">
            <v>TST2</v>
          </cell>
          <cell r="I101" t="str">
            <v>TST1 - TST2</v>
          </cell>
          <cell r="J101">
            <v>46626</v>
          </cell>
          <cell r="K101">
            <v>46626</v>
          </cell>
          <cell r="L101">
            <v>46647</v>
          </cell>
          <cell r="M101">
            <v>46647</v>
          </cell>
          <cell r="N101">
            <v>21</v>
          </cell>
          <cell r="O101" t="str">
            <v>ER</v>
          </cell>
          <cell r="P101" t="str">
            <v>Central Mediterranean</v>
          </cell>
          <cell r="Q101" t="str">
            <v>ERS</v>
          </cell>
          <cell r="R101" t="str">
            <v>ERS501</v>
          </cell>
          <cell r="S101" t="str">
            <v>Italy, Croatia and Greece</v>
          </cell>
          <cell r="T101" t="str">
            <v>SUMMER</v>
          </cell>
          <cell r="U101" t="str">
            <v>V617B</v>
          </cell>
          <cell r="V101" t="str">
            <v>Not Required</v>
          </cell>
          <cell r="W101" t="str">
            <v>Europe Fly</v>
          </cell>
          <cell r="X101" t="str">
            <v>Central Mediterranean (Med Fly)</v>
          </cell>
          <cell r="Y101" t="str">
            <v>Mediterranean</v>
          </cell>
          <cell r="Z101" t="str">
            <v>Not Required</v>
          </cell>
          <cell r="AA101" t="str">
            <v>Eastern Med</v>
          </cell>
          <cell r="AB101" t="str">
            <v/>
          </cell>
          <cell r="AC101" t="str">
            <v/>
          </cell>
          <cell r="AD101" t="str">
            <v>Logical</v>
          </cell>
          <cell r="AE101" t="str">
            <v>V718 TST1</v>
          </cell>
          <cell r="AF101" t="str">
            <v>V719 TST1</v>
          </cell>
          <cell r="AG101" t="str">
            <v>N/A</v>
          </cell>
          <cell r="AI101">
            <v>0</v>
          </cell>
          <cell r="AJ101" t="str">
            <v>2 to 17 Years 364 days (Polar Faretable : 17 Child)</v>
          </cell>
          <cell r="AK101" t="str">
            <v>6 Months to 1 Year 364 days (Polar Faretable : 1 Infant)</v>
          </cell>
          <cell r="AL101" t="str">
            <v>I</v>
          </cell>
          <cell r="AM101"/>
          <cell r="AN101" t="str">
            <v>n/a</v>
          </cell>
          <cell r="AO101" t="str">
            <v>Wednesday 1pm 2nd April 2025</v>
          </cell>
          <cell r="AP101" t="str">
            <v>Thursday 1pm 3rd April 2025</v>
          </cell>
          <cell r="AQ101" t="str">
            <v>Y</v>
          </cell>
          <cell r="AR101" t="str">
            <v>Y</v>
          </cell>
          <cell r="AS101" t="str">
            <v>Y</v>
          </cell>
          <cell r="AT101" t="str">
            <v>Y</v>
          </cell>
          <cell r="AU101" t="str">
            <v>Y</v>
          </cell>
          <cell r="AV101" t="str">
            <v>Y</v>
          </cell>
          <cell r="AW101" t="str">
            <v>Y</v>
          </cell>
          <cell r="AX101" t="str">
            <v>Y</v>
          </cell>
          <cell r="AY101" t="str">
            <v>Y</v>
          </cell>
          <cell r="AZ101" t="str">
            <v>Y</v>
          </cell>
          <cell r="BB101" t="str">
            <v>Y</v>
          </cell>
          <cell r="BD101" t="str">
            <v>Y</v>
          </cell>
          <cell r="BF101" t="str">
            <v>Unbundled</v>
          </cell>
          <cell r="BG101">
            <v>46626</v>
          </cell>
          <cell r="BH101">
            <v>46647</v>
          </cell>
          <cell r="BI101">
            <v>21</v>
          </cell>
          <cell r="BJ101" t="str">
            <v>Pre Cruise: Transfer / Post Cruise: Transfer</v>
          </cell>
          <cell r="BK101"/>
          <cell r="BL101" t="str">
            <v>Unbundled</v>
          </cell>
          <cell r="BM101">
            <v>46626</v>
          </cell>
          <cell r="BN101">
            <v>46647</v>
          </cell>
          <cell r="BO101">
            <v>21</v>
          </cell>
          <cell r="BP101" t="str">
            <v>Pre Cruise: Transfer / Post Cruise: Transfer</v>
          </cell>
          <cell r="BR101"/>
          <cell r="BT101"/>
          <cell r="BU101"/>
          <cell r="BV101"/>
          <cell r="BX101"/>
          <cell r="CA101" t="str">
            <v>Pre Cruise: Transfer</v>
          </cell>
          <cell r="CB101" t="str">
            <v>Post Cruise: Transfer</v>
          </cell>
          <cell r="CC101"/>
          <cell r="CD101" t="str">
            <v>Pre Cruise: Transfer</v>
          </cell>
          <cell r="CE101" t="str">
            <v>Post Cruise: Transfer</v>
          </cell>
          <cell r="CG101">
            <v>46507</v>
          </cell>
          <cell r="CH101">
            <v>46509</v>
          </cell>
          <cell r="CI101">
            <v>2</v>
          </cell>
          <cell r="CJ101"/>
          <cell r="CK101">
            <v>46507</v>
          </cell>
          <cell r="CL101">
            <v>46509</v>
          </cell>
          <cell r="CM101">
            <v>2</v>
          </cell>
        </row>
        <row r="102">
          <cell r="F102" t="str">
            <v>V719</v>
          </cell>
          <cell r="G102" t="str">
            <v>ROM1</v>
          </cell>
          <cell r="H102" t="str">
            <v>TST1</v>
          </cell>
          <cell r="I102" t="str">
            <v>ROM1 - TST1</v>
          </cell>
          <cell r="J102">
            <v>46633</v>
          </cell>
          <cell r="K102">
            <v>46633</v>
          </cell>
          <cell r="L102">
            <v>46647</v>
          </cell>
          <cell r="M102">
            <v>46647</v>
          </cell>
          <cell r="N102">
            <v>14</v>
          </cell>
          <cell r="O102" t="str">
            <v>EW</v>
          </cell>
          <cell r="P102" t="str">
            <v>Western Mediterranean</v>
          </cell>
          <cell r="Q102" t="str">
            <v>EWS</v>
          </cell>
          <cell r="R102" t="str">
            <v>ERS508</v>
          </cell>
          <cell r="S102" t="str">
            <v>Mediterranean and Adriatic</v>
          </cell>
          <cell r="T102" t="str">
            <v>SUMMER</v>
          </cell>
          <cell r="U102" t="str">
            <v>V616D</v>
          </cell>
          <cell r="V102" t="str">
            <v>Not Required</v>
          </cell>
          <cell r="W102" t="str">
            <v>Europe Fly</v>
          </cell>
          <cell r="X102" t="str">
            <v>Western Mediterranean (Med Fly)</v>
          </cell>
          <cell r="Y102" t="str">
            <v>Mediterranean</v>
          </cell>
          <cell r="Z102" t="str">
            <v>Not Required</v>
          </cell>
          <cell r="AA102" t="str">
            <v>Western Med</v>
          </cell>
          <cell r="AB102">
            <v>2060</v>
          </cell>
          <cell r="AC102">
            <v>28840</v>
          </cell>
          <cell r="AD102" t="str">
            <v>Physical</v>
          </cell>
          <cell r="AE102" t="str">
            <v/>
          </cell>
          <cell r="AF102" t="str">
            <v/>
          </cell>
          <cell r="AG102" t="str">
            <v>N/A</v>
          </cell>
          <cell r="AI102">
            <v>0</v>
          </cell>
          <cell r="AJ102" t="str">
            <v>2 to 17 Years 364 days (Polar Faretable : 17 Child)</v>
          </cell>
          <cell r="AK102" t="str">
            <v>6 Months to 1 Year 364 days (Polar Faretable : 1 Infant)</v>
          </cell>
          <cell r="AL102" t="str">
            <v>I</v>
          </cell>
          <cell r="AM102"/>
          <cell r="AN102" t="str">
            <v>n/a</v>
          </cell>
          <cell r="AO102" t="str">
            <v>Wednesday 1pm 2nd April 2025</v>
          </cell>
          <cell r="AP102" t="str">
            <v>Thursday 1pm 3rd April 2025</v>
          </cell>
          <cell r="AQ102" t="str">
            <v>Y</v>
          </cell>
          <cell r="AR102" t="str">
            <v>Y</v>
          </cell>
          <cell r="AS102" t="str">
            <v>Y</v>
          </cell>
          <cell r="AT102" t="str">
            <v>Y</v>
          </cell>
          <cell r="AU102" t="str">
            <v>Y</v>
          </cell>
          <cell r="AV102" t="str">
            <v>Y</v>
          </cell>
          <cell r="AW102" t="str">
            <v>Y</v>
          </cell>
          <cell r="AX102" t="str">
            <v>Y</v>
          </cell>
          <cell r="AY102" t="str">
            <v>Y</v>
          </cell>
          <cell r="AZ102" t="str">
            <v>Y</v>
          </cell>
          <cell r="BB102" t="str">
            <v>Y</v>
          </cell>
          <cell r="BD102" t="str">
            <v>Y</v>
          </cell>
          <cell r="BF102" t="str">
            <v>Unbundled</v>
          </cell>
          <cell r="BG102">
            <v>46633</v>
          </cell>
          <cell r="BH102">
            <v>46647</v>
          </cell>
          <cell r="BI102">
            <v>14</v>
          </cell>
          <cell r="BJ102" t="str">
            <v>Pre Cruise: Transfer / Post Cruise: Transfer</v>
          </cell>
          <cell r="BK102"/>
          <cell r="BL102" t="str">
            <v>Unbundled</v>
          </cell>
          <cell r="BM102">
            <v>46633</v>
          </cell>
          <cell r="BN102">
            <v>46647</v>
          </cell>
          <cell r="BO102">
            <v>14</v>
          </cell>
          <cell r="BP102" t="str">
            <v>Pre Cruise: Transfer / Post Cruise: Transfer</v>
          </cell>
          <cell r="BR102"/>
          <cell r="BT102"/>
          <cell r="BU102"/>
          <cell r="BV102"/>
          <cell r="BX102"/>
          <cell r="CA102" t="str">
            <v>Pre Cruise: Transfer</v>
          </cell>
          <cell r="CB102" t="str">
            <v>Post Cruise: Transfer</v>
          </cell>
          <cell r="CC102"/>
          <cell r="CD102" t="str">
            <v>Pre Cruise: Transfer</v>
          </cell>
          <cell r="CE102" t="str">
            <v>Post Cruise: Transfer</v>
          </cell>
          <cell r="CG102">
            <v>46507</v>
          </cell>
          <cell r="CH102">
            <v>46509</v>
          </cell>
          <cell r="CI102">
            <v>2</v>
          </cell>
          <cell r="CJ102"/>
          <cell r="CK102">
            <v>46507</v>
          </cell>
          <cell r="CL102">
            <v>46509</v>
          </cell>
          <cell r="CM102">
            <v>2</v>
          </cell>
        </row>
        <row r="103">
          <cell r="F103" t="str">
            <v>V719A</v>
          </cell>
          <cell r="G103" t="str">
            <v>ROM1</v>
          </cell>
          <cell r="H103" t="str">
            <v>BCN1</v>
          </cell>
          <cell r="I103" t="str">
            <v>ROM1 - BCN1</v>
          </cell>
          <cell r="J103">
            <v>46633</v>
          </cell>
          <cell r="K103">
            <v>46633</v>
          </cell>
          <cell r="L103">
            <v>46640</v>
          </cell>
          <cell r="M103">
            <v>46640</v>
          </cell>
          <cell r="N103">
            <v>7</v>
          </cell>
          <cell r="O103" t="str">
            <v>EW</v>
          </cell>
          <cell r="P103" t="str">
            <v>Western Mediterranean</v>
          </cell>
          <cell r="Q103" t="str">
            <v>EWS</v>
          </cell>
          <cell r="R103" t="str">
            <v>EWS463</v>
          </cell>
          <cell r="S103" t="str">
            <v>Italy, France and Spain</v>
          </cell>
          <cell r="T103" t="str">
            <v>SUMMER</v>
          </cell>
          <cell r="U103" t="str">
            <v>V618A</v>
          </cell>
          <cell r="V103" t="str">
            <v>Not Required</v>
          </cell>
          <cell r="W103" t="str">
            <v>Europe Fly</v>
          </cell>
          <cell r="X103" t="str">
            <v>Western Mediterranean (Med Fly)</v>
          </cell>
          <cell r="Y103" t="str">
            <v>Mediterranean</v>
          </cell>
          <cell r="Z103" t="str">
            <v>Not Required</v>
          </cell>
          <cell r="AA103" t="str">
            <v>Western Med</v>
          </cell>
          <cell r="AB103" t="str">
            <v/>
          </cell>
          <cell r="AC103" t="str">
            <v/>
          </cell>
          <cell r="AD103" t="str">
            <v>Logical</v>
          </cell>
          <cell r="AE103" t="str">
            <v>V719 ROM1</v>
          </cell>
          <cell r="AF103" t="str">
            <v>V719 BCN1</v>
          </cell>
          <cell r="AG103" t="str">
            <v>N/A</v>
          </cell>
          <cell r="AI103">
            <v>0</v>
          </cell>
          <cell r="AJ103" t="str">
            <v>2 to 17 Years 364 days (Polar Faretable : 17 Child)</v>
          </cell>
          <cell r="AK103" t="str">
            <v>6 Months to 1 Year 364 days (Polar Faretable : 1 Infant)</v>
          </cell>
          <cell r="AL103" t="str">
            <v>I</v>
          </cell>
          <cell r="AM103"/>
          <cell r="AN103" t="str">
            <v>n/a</v>
          </cell>
          <cell r="AO103" t="str">
            <v>Wednesday 1pm 2nd April 2025</v>
          </cell>
          <cell r="AP103" t="str">
            <v>Thursday 1pm 3rd April 2025</v>
          </cell>
          <cell r="AQ103" t="str">
            <v>Y</v>
          </cell>
          <cell r="AR103" t="str">
            <v>Y</v>
          </cell>
          <cell r="AS103" t="str">
            <v>Y</v>
          </cell>
          <cell r="AT103" t="str">
            <v>Y</v>
          </cell>
          <cell r="AU103" t="str">
            <v>Y</v>
          </cell>
          <cell r="AV103" t="str">
            <v>Y</v>
          </cell>
          <cell r="AW103" t="str">
            <v>Y</v>
          </cell>
          <cell r="AX103" t="str">
            <v>Y</v>
          </cell>
          <cell r="AY103" t="str">
            <v>Y</v>
          </cell>
          <cell r="AZ103" t="str">
            <v>Y</v>
          </cell>
          <cell r="BB103" t="str">
            <v>Y</v>
          </cell>
          <cell r="BD103" t="str">
            <v>Y</v>
          </cell>
          <cell r="BF103" t="str">
            <v>Unbundled</v>
          </cell>
          <cell r="BG103">
            <v>46633</v>
          </cell>
          <cell r="BH103">
            <v>46640</v>
          </cell>
          <cell r="BI103">
            <v>7</v>
          </cell>
          <cell r="BJ103" t="str">
            <v>Pre Cruise: Transfer / Post Cruise: Transfer</v>
          </cell>
          <cell r="BK103"/>
          <cell r="BL103" t="str">
            <v>Unbundled</v>
          </cell>
          <cell r="BM103">
            <v>46633</v>
          </cell>
          <cell r="BN103">
            <v>46640</v>
          </cell>
          <cell r="BO103">
            <v>7</v>
          </cell>
          <cell r="BP103" t="str">
            <v>Pre Cruise: Transfer / Post Cruise: Transfer</v>
          </cell>
          <cell r="BR103"/>
          <cell r="BT103"/>
          <cell r="BU103"/>
          <cell r="BV103"/>
          <cell r="BX103"/>
          <cell r="CA103" t="str">
            <v>Pre Cruise: Transfer</v>
          </cell>
          <cell r="CB103" t="str">
            <v>Post Cruise: Transfer</v>
          </cell>
          <cell r="CC103"/>
          <cell r="CD103" t="str">
            <v>Pre Cruise: Transfer</v>
          </cell>
          <cell r="CE103" t="str">
            <v>Post Cruise: Transfer</v>
          </cell>
          <cell r="CG103">
            <v>46507</v>
          </cell>
          <cell r="CH103">
            <v>46509</v>
          </cell>
          <cell r="CI103">
            <v>2</v>
          </cell>
          <cell r="CJ103"/>
          <cell r="CK103">
            <v>46507</v>
          </cell>
          <cell r="CL103">
            <v>46509</v>
          </cell>
          <cell r="CM103">
            <v>2</v>
          </cell>
        </row>
        <row r="104">
          <cell r="F104" t="str">
            <v>V719B</v>
          </cell>
          <cell r="G104" t="str">
            <v>ROM1</v>
          </cell>
          <cell r="H104" t="str">
            <v>ROM2</v>
          </cell>
          <cell r="I104" t="str">
            <v>ROM1 - ROM2</v>
          </cell>
          <cell r="J104">
            <v>46633</v>
          </cell>
          <cell r="K104">
            <v>46633</v>
          </cell>
          <cell r="L104">
            <v>46654</v>
          </cell>
          <cell r="M104">
            <v>46654</v>
          </cell>
          <cell r="N104">
            <v>21</v>
          </cell>
          <cell r="O104" t="str">
            <v>ER</v>
          </cell>
          <cell r="P104" t="str">
            <v>Central Mediterranean</v>
          </cell>
          <cell r="Q104" t="str">
            <v>ERS</v>
          </cell>
          <cell r="R104" t="str">
            <v>ERS510</v>
          </cell>
          <cell r="S104" t="str">
            <v>Mediterranean, Adriatic and Greece</v>
          </cell>
          <cell r="T104" t="str">
            <v>SUMMER</v>
          </cell>
          <cell r="U104" t="str">
            <v>V617B</v>
          </cell>
          <cell r="V104" t="str">
            <v>Not Required</v>
          </cell>
          <cell r="W104" t="str">
            <v>Europe Fly</v>
          </cell>
          <cell r="X104" t="str">
            <v>Central Mediterranean (Med Fly)</v>
          </cell>
          <cell r="Y104" t="str">
            <v>Mediterranean</v>
          </cell>
          <cell r="Z104" t="str">
            <v>Not Required</v>
          </cell>
          <cell r="AA104" t="str">
            <v>Eastern Med</v>
          </cell>
          <cell r="AB104" t="str">
            <v/>
          </cell>
          <cell r="AC104" t="str">
            <v/>
          </cell>
          <cell r="AD104" t="str">
            <v>Logical</v>
          </cell>
          <cell r="AE104" t="str">
            <v>V719 ROM1</v>
          </cell>
          <cell r="AF104" t="str">
            <v>V720 ROM1</v>
          </cell>
          <cell r="AG104" t="str">
            <v>N/A</v>
          </cell>
          <cell r="AI104">
            <v>0</v>
          </cell>
          <cell r="AJ104" t="str">
            <v>2 to 17 Years 364 days (Polar Faretable : 17 Child)</v>
          </cell>
          <cell r="AK104" t="str">
            <v>6 Months to 1 Year 364 days (Polar Faretable : 1 Infant)</v>
          </cell>
          <cell r="AL104" t="str">
            <v>I</v>
          </cell>
          <cell r="AM104"/>
          <cell r="AN104" t="str">
            <v>n/a</v>
          </cell>
          <cell r="AO104" t="str">
            <v>Wednesday 1pm 2nd April 2025</v>
          </cell>
          <cell r="AP104" t="str">
            <v>Thursday 1pm 3rd April 2025</v>
          </cell>
          <cell r="AQ104" t="str">
            <v>Y</v>
          </cell>
          <cell r="AR104" t="str">
            <v>Y</v>
          </cell>
          <cell r="AS104" t="str">
            <v>Y</v>
          </cell>
          <cell r="AT104" t="str">
            <v>Y</v>
          </cell>
          <cell r="AU104" t="str">
            <v>Y</v>
          </cell>
          <cell r="AV104" t="str">
            <v>Y</v>
          </cell>
          <cell r="AW104" t="str">
            <v>Y</v>
          </cell>
          <cell r="AX104" t="str">
            <v>Y</v>
          </cell>
          <cell r="AY104" t="str">
            <v>Y</v>
          </cell>
          <cell r="AZ104" t="str">
            <v>Y</v>
          </cell>
          <cell r="BB104" t="str">
            <v>Y</v>
          </cell>
          <cell r="BD104" t="str">
            <v>Y</v>
          </cell>
          <cell r="BF104" t="str">
            <v>Unbundled</v>
          </cell>
          <cell r="BG104">
            <v>46633</v>
          </cell>
          <cell r="BH104">
            <v>46654</v>
          </cell>
          <cell r="BI104">
            <v>21</v>
          </cell>
          <cell r="BJ104" t="str">
            <v>Pre Cruise: Transfer / Post Cruise: Transfer</v>
          </cell>
          <cell r="BK104"/>
          <cell r="BL104" t="str">
            <v>Unbundled</v>
          </cell>
          <cell r="BM104">
            <v>46633</v>
          </cell>
          <cell r="BN104">
            <v>46654</v>
          </cell>
          <cell r="BO104">
            <v>21</v>
          </cell>
          <cell r="BP104" t="str">
            <v>Pre Cruise: Transfer / Post Cruise: Transfer</v>
          </cell>
          <cell r="BR104"/>
          <cell r="BT104"/>
          <cell r="BU104"/>
          <cell r="BV104"/>
          <cell r="BX104"/>
          <cell r="CA104" t="str">
            <v>Pre Cruise: Transfer</v>
          </cell>
          <cell r="CB104" t="str">
            <v>Post Cruise: Transfer</v>
          </cell>
          <cell r="CC104"/>
          <cell r="CD104" t="str">
            <v>Pre Cruise: Transfer</v>
          </cell>
          <cell r="CE104" t="str">
            <v>Post Cruise: Transfer</v>
          </cell>
          <cell r="CG104">
            <v>46507</v>
          </cell>
          <cell r="CH104">
            <v>46509</v>
          </cell>
          <cell r="CI104">
            <v>2</v>
          </cell>
          <cell r="CJ104"/>
          <cell r="CK104">
            <v>46507</v>
          </cell>
          <cell r="CL104">
            <v>46509</v>
          </cell>
          <cell r="CM104">
            <v>2</v>
          </cell>
        </row>
        <row r="105">
          <cell r="F105" t="str">
            <v>V719C</v>
          </cell>
          <cell r="G105" t="str">
            <v>BCN1</v>
          </cell>
          <cell r="H105" t="str">
            <v>TST1</v>
          </cell>
          <cell r="I105" t="str">
            <v>BCN1 - TST1</v>
          </cell>
          <cell r="J105">
            <v>46640</v>
          </cell>
          <cell r="K105">
            <v>46640</v>
          </cell>
          <cell r="L105">
            <v>46647</v>
          </cell>
          <cell r="M105">
            <v>46647</v>
          </cell>
          <cell r="N105">
            <v>7</v>
          </cell>
          <cell r="O105" t="str">
            <v>ER</v>
          </cell>
          <cell r="P105" t="str">
            <v>Central Mediterranean</v>
          </cell>
          <cell r="Q105" t="str">
            <v>ERS</v>
          </cell>
          <cell r="R105" t="str">
            <v>ERS507</v>
          </cell>
          <cell r="S105" t="str">
            <v>Malta, Croatia and Montenegro</v>
          </cell>
          <cell r="T105" t="str">
            <v>SUMMER</v>
          </cell>
          <cell r="U105" t="str">
            <v>V617A</v>
          </cell>
          <cell r="V105" t="str">
            <v>Not Required</v>
          </cell>
          <cell r="W105" t="str">
            <v>Europe Fly</v>
          </cell>
          <cell r="X105" t="str">
            <v>Central Mediterranean (Med Fly)</v>
          </cell>
          <cell r="Y105" t="str">
            <v>Mediterranean</v>
          </cell>
          <cell r="Z105" t="str">
            <v>Not Required</v>
          </cell>
          <cell r="AA105" t="str">
            <v>Eastern Med</v>
          </cell>
          <cell r="AB105" t="str">
            <v/>
          </cell>
          <cell r="AC105" t="str">
            <v/>
          </cell>
          <cell r="AD105" t="str">
            <v>Logical</v>
          </cell>
          <cell r="AE105" t="str">
            <v>V719 BCN1</v>
          </cell>
          <cell r="AF105" t="str">
            <v>V719 TST1</v>
          </cell>
          <cell r="AG105" t="str">
            <v>N/A</v>
          </cell>
          <cell r="AI105">
            <v>0</v>
          </cell>
          <cell r="AJ105" t="str">
            <v>2 to 17 Years 364 days (Polar Faretable : 17 Child)</v>
          </cell>
          <cell r="AK105" t="str">
            <v>6 Months to 1 Year 364 days (Polar Faretable : 1 Infant)</v>
          </cell>
          <cell r="AL105" t="str">
            <v>I</v>
          </cell>
          <cell r="AM105"/>
          <cell r="AN105" t="str">
            <v>n/a</v>
          </cell>
          <cell r="AO105" t="str">
            <v>Wednesday 1pm 2nd April 2025</v>
          </cell>
          <cell r="AP105" t="str">
            <v>Thursday 1pm 3rd April 2025</v>
          </cell>
          <cell r="AQ105" t="str">
            <v>Y</v>
          </cell>
          <cell r="AR105" t="str">
            <v>Y</v>
          </cell>
          <cell r="AS105" t="str">
            <v>Y</v>
          </cell>
          <cell r="AT105" t="str">
            <v>Y</v>
          </cell>
          <cell r="AU105" t="str">
            <v>Y</v>
          </cell>
          <cell r="AV105" t="str">
            <v>Y</v>
          </cell>
          <cell r="AW105" t="str">
            <v>Y</v>
          </cell>
          <cell r="AX105" t="str">
            <v>Y</v>
          </cell>
          <cell r="AY105" t="str">
            <v>Y</v>
          </cell>
          <cell r="AZ105" t="str">
            <v>Y</v>
          </cell>
          <cell r="BB105" t="str">
            <v>Y</v>
          </cell>
          <cell r="BD105" t="str">
            <v>Y</v>
          </cell>
          <cell r="BF105" t="str">
            <v>Unbundled</v>
          </cell>
          <cell r="BG105">
            <v>46640</v>
          </cell>
          <cell r="BH105">
            <v>46647</v>
          </cell>
          <cell r="BI105">
            <v>7</v>
          </cell>
          <cell r="BJ105" t="str">
            <v>Pre Cruise: Transfer / Post Cruise: Transfer</v>
          </cell>
          <cell r="BK105"/>
          <cell r="BL105" t="str">
            <v>Unbundled</v>
          </cell>
          <cell r="BM105">
            <v>46640</v>
          </cell>
          <cell r="BN105">
            <v>46647</v>
          </cell>
          <cell r="BO105">
            <v>7</v>
          </cell>
          <cell r="BP105" t="str">
            <v>Pre Cruise: Transfer / Post Cruise: Transfer</v>
          </cell>
          <cell r="BR105"/>
          <cell r="BT105"/>
          <cell r="BU105"/>
          <cell r="BV105"/>
          <cell r="BX105"/>
          <cell r="CA105" t="str">
            <v>Pre Cruise: Transfer</v>
          </cell>
          <cell r="CB105" t="str">
            <v>Post Cruise: Transfer</v>
          </cell>
          <cell r="CC105"/>
          <cell r="CD105" t="str">
            <v>Pre Cruise: Transfer</v>
          </cell>
          <cell r="CE105" t="str">
            <v>Post Cruise: Transfer</v>
          </cell>
          <cell r="CG105">
            <v>46507</v>
          </cell>
          <cell r="CH105">
            <v>46509</v>
          </cell>
          <cell r="CI105">
            <v>2</v>
          </cell>
          <cell r="CJ105"/>
          <cell r="CK105">
            <v>46507</v>
          </cell>
          <cell r="CL105">
            <v>46509</v>
          </cell>
          <cell r="CM105">
            <v>2</v>
          </cell>
        </row>
        <row r="106">
          <cell r="F106" t="str">
            <v>V719D</v>
          </cell>
          <cell r="G106" t="str">
            <v>BCN1</v>
          </cell>
          <cell r="H106" t="str">
            <v>ROM1</v>
          </cell>
          <cell r="I106" t="str">
            <v>BCN1 - ROM1</v>
          </cell>
          <cell r="J106">
            <v>46640</v>
          </cell>
          <cell r="K106">
            <v>46640</v>
          </cell>
          <cell r="L106">
            <v>46654</v>
          </cell>
          <cell r="M106">
            <v>46654</v>
          </cell>
          <cell r="N106">
            <v>14</v>
          </cell>
          <cell r="O106" t="str">
            <v>ER</v>
          </cell>
          <cell r="P106" t="str">
            <v>Central Mediterranean</v>
          </cell>
          <cell r="Q106" t="str">
            <v>ERS</v>
          </cell>
          <cell r="R106" t="str">
            <v>ERS502</v>
          </cell>
          <cell r="S106" t="str">
            <v>Italy, Greece and Adriatic</v>
          </cell>
          <cell r="T106" t="str">
            <v>SUMMER</v>
          </cell>
          <cell r="U106" t="str">
            <v>V617</v>
          </cell>
          <cell r="V106" t="str">
            <v>Not Required</v>
          </cell>
          <cell r="W106" t="str">
            <v>Europe Fly</v>
          </cell>
          <cell r="X106" t="str">
            <v>Central Mediterranean (Med Fly)</v>
          </cell>
          <cell r="Y106" t="str">
            <v>Mediterranean</v>
          </cell>
          <cell r="Z106" t="str">
            <v>Not Required</v>
          </cell>
          <cell r="AA106" t="str">
            <v>Eastern Med</v>
          </cell>
          <cell r="AB106" t="str">
            <v/>
          </cell>
          <cell r="AC106" t="str">
            <v/>
          </cell>
          <cell r="AD106" t="str">
            <v>Logical</v>
          </cell>
          <cell r="AE106" t="str">
            <v>V719 BCN1</v>
          </cell>
          <cell r="AF106" t="str">
            <v>V720 ROM1</v>
          </cell>
          <cell r="AG106" t="str">
            <v>N/A</v>
          </cell>
          <cell r="AI106">
            <v>0</v>
          </cell>
          <cell r="AJ106" t="str">
            <v>2 to 17 Years 364 days (Polar Faretable : 17 Child)</v>
          </cell>
          <cell r="AK106" t="str">
            <v>6 Months to 1 Year 364 days (Polar Faretable : 1 Infant)</v>
          </cell>
          <cell r="AL106" t="str">
            <v>I</v>
          </cell>
          <cell r="AM106"/>
          <cell r="AN106" t="str">
            <v>n/a</v>
          </cell>
          <cell r="AO106" t="str">
            <v>Wednesday 1pm 2nd April 2025</v>
          </cell>
          <cell r="AP106" t="str">
            <v>Thursday 1pm 3rd April 2025</v>
          </cell>
          <cell r="AQ106" t="str">
            <v>Y</v>
          </cell>
          <cell r="AR106" t="str">
            <v>Y</v>
          </cell>
          <cell r="AS106" t="str">
            <v>Y</v>
          </cell>
          <cell r="AT106" t="str">
            <v>Y</v>
          </cell>
          <cell r="AU106" t="str">
            <v>Y</v>
          </cell>
          <cell r="AV106" t="str">
            <v>Y</v>
          </cell>
          <cell r="AW106" t="str">
            <v>Y</v>
          </cell>
          <cell r="AX106" t="str">
            <v>Y</v>
          </cell>
          <cell r="AY106" t="str">
            <v>Y</v>
          </cell>
          <cell r="AZ106" t="str">
            <v>Y</v>
          </cell>
          <cell r="BB106" t="str">
            <v>Y</v>
          </cell>
          <cell r="BD106" t="str">
            <v>Y</v>
          </cell>
          <cell r="BF106" t="str">
            <v>Unbundled</v>
          </cell>
          <cell r="BG106">
            <v>46640</v>
          </cell>
          <cell r="BH106">
            <v>46654</v>
          </cell>
          <cell r="BI106">
            <v>14</v>
          </cell>
          <cell r="BJ106" t="str">
            <v>Pre Cruise: Transfer / Post Cruise: Transfer</v>
          </cell>
          <cell r="BK106"/>
          <cell r="BL106" t="str">
            <v>Unbundled</v>
          </cell>
          <cell r="BM106">
            <v>46640</v>
          </cell>
          <cell r="BN106">
            <v>46654</v>
          </cell>
          <cell r="BO106">
            <v>14</v>
          </cell>
          <cell r="BP106" t="str">
            <v>Pre Cruise: Transfer / Post Cruise: Transfer</v>
          </cell>
          <cell r="BR106"/>
          <cell r="BT106"/>
          <cell r="BU106"/>
          <cell r="BV106"/>
          <cell r="BX106"/>
          <cell r="CA106" t="str">
            <v>Pre Cruise: Transfer</v>
          </cell>
          <cell r="CB106" t="str">
            <v>Post Cruise: Transfer</v>
          </cell>
          <cell r="CC106"/>
          <cell r="CD106" t="str">
            <v>Pre Cruise: Transfer</v>
          </cell>
          <cell r="CE106" t="str">
            <v>Post Cruise: Transfer</v>
          </cell>
          <cell r="CG106">
            <v>46507</v>
          </cell>
          <cell r="CH106">
            <v>46509</v>
          </cell>
          <cell r="CI106">
            <v>2</v>
          </cell>
          <cell r="CJ106"/>
          <cell r="CK106">
            <v>46507</v>
          </cell>
          <cell r="CL106">
            <v>46509</v>
          </cell>
          <cell r="CM106">
            <v>2</v>
          </cell>
        </row>
        <row r="107">
          <cell r="F107" t="str">
            <v>V719E</v>
          </cell>
          <cell r="G107" t="str">
            <v>BCN1</v>
          </cell>
          <cell r="H107" t="str">
            <v>BCN2</v>
          </cell>
          <cell r="I107" t="str">
            <v>BCN1 - BCN2</v>
          </cell>
          <cell r="J107">
            <v>46640</v>
          </cell>
          <cell r="K107">
            <v>46640</v>
          </cell>
          <cell r="L107">
            <v>46661</v>
          </cell>
          <cell r="M107">
            <v>46661</v>
          </cell>
          <cell r="N107">
            <v>21</v>
          </cell>
          <cell r="O107" t="str">
            <v>ER</v>
          </cell>
          <cell r="P107" t="str">
            <v>Central Mediterranean</v>
          </cell>
          <cell r="Q107" t="str">
            <v>ERS</v>
          </cell>
          <cell r="R107" t="str">
            <v>ERS510</v>
          </cell>
          <cell r="S107" t="str">
            <v>Mediterranean, Adriatic and Greece</v>
          </cell>
          <cell r="T107" t="str">
            <v>SUMMER</v>
          </cell>
          <cell r="U107" t="str">
            <v>V617B</v>
          </cell>
          <cell r="V107" t="str">
            <v>Not Required</v>
          </cell>
          <cell r="W107" t="str">
            <v>Europe Fly</v>
          </cell>
          <cell r="X107" t="str">
            <v>Central Mediterranean (Med Fly)</v>
          </cell>
          <cell r="Y107" t="str">
            <v>Mediterranean</v>
          </cell>
          <cell r="Z107" t="str">
            <v>Not Required</v>
          </cell>
          <cell r="AA107" t="str">
            <v>Eastern Med</v>
          </cell>
          <cell r="AB107" t="str">
            <v/>
          </cell>
          <cell r="AC107" t="str">
            <v/>
          </cell>
          <cell r="AD107" t="str">
            <v>Logical</v>
          </cell>
          <cell r="AE107" t="str">
            <v>V719 BCN1</v>
          </cell>
          <cell r="AF107" t="str">
            <v>V720 BCN1</v>
          </cell>
          <cell r="AG107" t="str">
            <v>N/A</v>
          </cell>
          <cell r="AI107">
            <v>0</v>
          </cell>
          <cell r="AJ107" t="str">
            <v>2 to 17 Years 364 days (Polar Faretable : 17 Child)</v>
          </cell>
          <cell r="AK107" t="str">
            <v>6 Months to 1 Year 364 days (Polar Faretable : 1 Infant)</v>
          </cell>
          <cell r="AL107" t="str">
            <v>I</v>
          </cell>
          <cell r="AM107"/>
          <cell r="AN107" t="str">
            <v>n/a</v>
          </cell>
          <cell r="AO107" t="str">
            <v>Wednesday 1pm 2nd April 2025</v>
          </cell>
          <cell r="AP107" t="str">
            <v>Thursday 1pm 3rd April 2025</v>
          </cell>
          <cell r="AQ107" t="str">
            <v>Y</v>
          </cell>
          <cell r="AR107" t="str">
            <v>Y</v>
          </cell>
          <cell r="AS107" t="str">
            <v>Y</v>
          </cell>
          <cell r="AT107" t="str">
            <v>Y</v>
          </cell>
          <cell r="AU107" t="str">
            <v>Y</v>
          </cell>
          <cell r="AV107" t="str">
            <v>Y</v>
          </cell>
          <cell r="AW107" t="str">
            <v>Y</v>
          </cell>
          <cell r="AX107" t="str">
            <v>Y</v>
          </cell>
          <cell r="AY107" t="str">
            <v>Y</v>
          </cell>
          <cell r="AZ107" t="str">
            <v>Y</v>
          </cell>
          <cell r="BB107" t="str">
            <v>Y</v>
          </cell>
          <cell r="BD107" t="str">
            <v>Y</v>
          </cell>
          <cell r="BF107" t="str">
            <v>Unbundled</v>
          </cell>
          <cell r="BG107">
            <v>46640</v>
          </cell>
          <cell r="BH107">
            <v>46661</v>
          </cell>
          <cell r="BI107">
            <v>21</v>
          </cell>
          <cell r="BJ107" t="str">
            <v>Pre Cruise: Transfer / Post Cruise: Transfer</v>
          </cell>
          <cell r="BK107"/>
          <cell r="BL107" t="str">
            <v>Unbundled</v>
          </cell>
          <cell r="BM107">
            <v>46640</v>
          </cell>
          <cell r="BN107">
            <v>46661</v>
          </cell>
          <cell r="BO107">
            <v>21</v>
          </cell>
          <cell r="BP107" t="str">
            <v>Pre Cruise: Transfer / Post Cruise: Transfer</v>
          </cell>
          <cell r="BR107"/>
          <cell r="BT107"/>
          <cell r="BU107"/>
          <cell r="BV107"/>
          <cell r="BX107"/>
          <cell r="CA107" t="str">
            <v>Pre Cruise: Transfer</v>
          </cell>
          <cell r="CB107" t="str">
            <v>Post Cruise: Transfer</v>
          </cell>
          <cell r="CC107"/>
          <cell r="CD107" t="str">
            <v>Pre Cruise: Transfer</v>
          </cell>
          <cell r="CE107" t="str">
            <v>Post Cruise: Transfer</v>
          </cell>
          <cell r="CG107">
            <v>46507</v>
          </cell>
          <cell r="CH107">
            <v>46509</v>
          </cell>
          <cell r="CI107">
            <v>2</v>
          </cell>
          <cell r="CJ107"/>
          <cell r="CK107">
            <v>46507</v>
          </cell>
          <cell r="CL107">
            <v>46509</v>
          </cell>
          <cell r="CM107">
            <v>2</v>
          </cell>
        </row>
        <row r="108">
          <cell r="F108" t="str">
            <v>V720</v>
          </cell>
          <cell r="G108" t="str">
            <v>TST1</v>
          </cell>
          <cell r="H108" t="str">
            <v>BCN1</v>
          </cell>
          <cell r="I108" t="str">
            <v>TST1 - BCN1</v>
          </cell>
          <cell r="J108">
            <v>46647</v>
          </cell>
          <cell r="K108">
            <v>46647</v>
          </cell>
          <cell r="L108">
            <v>46661</v>
          </cell>
          <cell r="M108">
            <v>46661</v>
          </cell>
          <cell r="N108">
            <v>14</v>
          </cell>
          <cell r="O108" t="str">
            <v>ER</v>
          </cell>
          <cell r="P108" t="str">
            <v>Central Mediterranean</v>
          </cell>
          <cell r="Q108" t="str">
            <v>ERS</v>
          </cell>
          <cell r="R108" t="str">
            <v>ERS508</v>
          </cell>
          <cell r="S108" t="str">
            <v>Mediterranean and Adriatic</v>
          </cell>
          <cell r="T108" t="str">
            <v>SUMMER</v>
          </cell>
          <cell r="U108" t="str">
            <v>V617D</v>
          </cell>
          <cell r="V108" t="str">
            <v>Not Required</v>
          </cell>
          <cell r="W108" t="str">
            <v>Europe Fly</v>
          </cell>
          <cell r="X108" t="str">
            <v>Central Mediterranean (Med Fly)</v>
          </cell>
          <cell r="Y108" t="str">
            <v>Mediterranean</v>
          </cell>
          <cell r="Z108" t="str">
            <v>Not Required</v>
          </cell>
          <cell r="AA108" t="str">
            <v>Eastern Med</v>
          </cell>
          <cell r="AB108">
            <v>2060</v>
          </cell>
          <cell r="AC108">
            <v>28840</v>
          </cell>
          <cell r="AD108" t="str">
            <v>Physical</v>
          </cell>
          <cell r="AE108" t="str">
            <v/>
          </cell>
          <cell r="AF108" t="str">
            <v/>
          </cell>
          <cell r="AG108" t="str">
            <v>N/A</v>
          </cell>
          <cell r="AI108">
            <v>0</v>
          </cell>
          <cell r="AJ108" t="str">
            <v>2 to 17 Years 364 days (Polar Faretable : 17 Child)</v>
          </cell>
          <cell r="AK108" t="str">
            <v>6 Months to 1 Year 364 days (Polar Faretable : 1 Infant)</v>
          </cell>
          <cell r="AL108" t="str">
            <v>I</v>
          </cell>
          <cell r="AM108"/>
          <cell r="AN108" t="str">
            <v>n/a</v>
          </cell>
          <cell r="AO108" t="str">
            <v>Wednesday 1pm 2nd April 2025</v>
          </cell>
          <cell r="AP108" t="str">
            <v>Thursday 1pm 3rd April 2025</v>
          </cell>
          <cell r="AQ108" t="str">
            <v>Y</v>
          </cell>
          <cell r="AR108" t="str">
            <v>Y</v>
          </cell>
          <cell r="AS108" t="str">
            <v>Y</v>
          </cell>
          <cell r="AT108" t="str">
            <v>Y</v>
          </cell>
          <cell r="AU108" t="str">
            <v>Y</v>
          </cell>
          <cell r="AV108" t="str">
            <v>Y</v>
          </cell>
          <cell r="AW108" t="str">
            <v>Y</v>
          </cell>
          <cell r="AX108" t="str">
            <v>Y</v>
          </cell>
          <cell r="AY108" t="str">
            <v>Y</v>
          </cell>
          <cell r="AZ108" t="str">
            <v>Y</v>
          </cell>
          <cell r="BB108" t="str">
            <v>Y</v>
          </cell>
          <cell r="BD108" t="str">
            <v>Y</v>
          </cell>
          <cell r="BF108" t="str">
            <v>Unbundled</v>
          </cell>
          <cell r="BG108">
            <v>46647</v>
          </cell>
          <cell r="BH108">
            <v>46661</v>
          </cell>
          <cell r="BI108">
            <v>14</v>
          </cell>
          <cell r="BJ108" t="str">
            <v>Pre Cruise: Transfer / Post Cruise: Transfer</v>
          </cell>
          <cell r="BK108"/>
          <cell r="BL108" t="str">
            <v>Unbundled</v>
          </cell>
          <cell r="BM108">
            <v>46647</v>
          </cell>
          <cell r="BN108">
            <v>46661</v>
          </cell>
          <cell r="BO108">
            <v>14</v>
          </cell>
          <cell r="BP108" t="str">
            <v>Pre Cruise: Transfer / Post Cruise: Transfer</v>
          </cell>
          <cell r="BR108"/>
          <cell r="BT108"/>
          <cell r="BU108"/>
          <cell r="BV108"/>
          <cell r="BX108"/>
          <cell r="CA108" t="str">
            <v>Pre Cruise: Transfer</v>
          </cell>
          <cell r="CB108" t="str">
            <v>Post Cruise: Transfer</v>
          </cell>
          <cell r="CC108"/>
          <cell r="CD108" t="str">
            <v>Pre Cruise: Transfer</v>
          </cell>
          <cell r="CE108" t="str">
            <v>Post Cruise: Transfer</v>
          </cell>
          <cell r="CG108">
            <v>46507</v>
          </cell>
          <cell r="CH108">
            <v>46509</v>
          </cell>
          <cell r="CI108">
            <v>2</v>
          </cell>
          <cell r="CJ108"/>
          <cell r="CK108">
            <v>46507</v>
          </cell>
          <cell r="CL108">
            <v>46509</v>
          </cell>
          <cell r="CM108">
            <v>2</v>
          </cell>
        </row>
        <row r="109">
          <cell r="F109" t="str">
            <v>V720A</v>
          </cell>
          <cell r="G109" t="str">
            <v>TST1</v>
          </cell>
          <cell r="H109" t="str">
            <v>ROM1</v>
          </cell>
          <cell r="I109" t="str">
            <v>TST1 - ROM1</v>
          </cell>
          <cell r="J109">
            <v>46647</v>
          </cell>
          <cell r="K109">
            <v>46647</v>
          </cell>
          <cell r="L109">
            <v>46654</v>
          </cell>
          <cell r="M109">
            <v>46654</v>
          </cell>
          <cell r="N109">
            <v>7</v>
          </cell>
          <cell r="O109" t="str">
            <v>ER</v>
          </cell>
          <cell r="P109" t="str">
            <v>Central Mediterranean</v>
          </cell>
          <cell r="Q109" t="str">
            <v>ERS</v>
          </cell>
          <cell r="R109" t="str">
            <v>ERS500</v>
          </cell>
          <cell r="S109" t="str">
            <v>Greece, Italy and Croatia</v>
          </cell>
          <cell r="T109" t="str">
            <v>SUMMER</v>
          </cell>
          <cell r="U109" t="str">
            <v>V617C</v>
          </cell>
          <cell r="V109" t="str">
            <v>Not Required</v>
          </cell>
          <cell r="W109" t="str">
            <v>Europe Fly</v>
          </cell>
          <cell r="X109" t="str">
            <v>Central Mediterranean (Med Fly)</v>
          </cell>
          <cell r="Y109" t="str">
            <v>Mediterranean</v>
          </cell>
          <cell r="Z109" t="str">
            <v>Not Required</v>
          </cell>
          <cell r="AA109" t="str">
            <v>Eastern Med</v>
          </cell>
          <cell r="AB109" t="str">
            <v/>
          </cell>
          <cell r="AC109" t="str">
            <v/>
          </cell>
          <cell r="AD109" t="str">
            <v>Logical</v>
          </cell>
          <cell r="AE109" t="str">
            <v>V720 TST1</v>
          </cell>
          <cell r="AF109" t="str">
            <v>V720 ROM1</v>
          </cell>
          <cell r="AG109" t="str">
            <v>N/A</v>
          </cell>
          <cell r="AI109">
            <v>0</v>
          </cell>
          <cell r="AJ109" t="str">
            <v>2 to 17 Years 364 days (Polar Faretable : 17 Child)</v>
          </cell>
          <cell r="AK109" t="str">
            <v>6 Months to 1 Year 364 days (Polar Faretable : 1 Infant)</v>
          </cell>
          <cell r="AL109" t="str">
            <v>I</v>
          </cell>
          <cell r="AM109"/>
          <cell r="AN109" t="str">
            <v>n/a</v>
          </cell>
          <cell r="AO109" t="str">
            <v>Wednesday 1pm 2nd April 2025</v>
          </cell>
          <cell r="AP109" t="str">
            <v>Thursday 1pm 3rd April 2025</v>
          </cell>
          <cell r="AQ109" t="str">
            <v>Y</v>
          </cell>
          <cell r="AR109" t="str">
            <v>Y</v>
          </cell>
          <cell r="AS109" t="str">
            <v>Y</v>
          </cell>
          <cell r="AT109" t="str">
            <v>Y</v>
          </cell>
          <cell r="AU109" t="str">
            <v>Y</v>
          </cell>
          <cell r="AV109" t="str">
            <v>Y</v>
          </cell>
          <cell r="AW109" t="str">
            <v>Y</v>
          </cell>
          <cell r="AX109" t="str">
            <v>Y</v>
          </cell>
          <cell r="AY109" t="str">
            <v>Y</v>
          </cell>
          <cell r="AZ109" t="str">
            <v>Y</v>
          </cell>
          <cell r="BB109" t="str">
            <v>Y</v>
          </cell>
          <cell r="BD109" t="str">
            <v>Y</v>
          </cell>
          <cell r="BF109" t="str">
            <v>Unbundled</v>
          </cell>
          <cell r="BG109">
            <v>46647</v>
          </cell>
          <cell r="BH109">
            <v>46654</v>
          </cell>
          <cell r="BI109">
            <v>7</v>
          </cell>
          <cell r="BJ109" t="str">
            <v>Pre Cruise: Transfer / Post Cruise: Transfer</v>
          </cell>
          <cell r="BK109"/>
          <cell r="BL109" t="str">
            <v>Unbundled</v>
          </cell>
          <cell r="BM109">
            <v>46647</v>
          </cell>
          <cell r="BN109">
            <v>46654</v>
          </cell>
          <cell r="BO109">
            <v>7</v>
          </cell>
          <cell r="BP109" t="str">
            <v>Pre Cruise: Transfer / Post Cruise: Transfer</v>
          </cell>
          <cell r="BR109"/>
          <cell r="BT109"/>
          <cell r="BU109"/>
          <cell r="BV109"/>
          <cell r="BX109"/>
          <cell r="CA109" t="str">
            <v>Pre Cruise: Transfer</v>
          </cell>
          <cell r="CB109" t="str">
            <v>Post Cruise: Transfer</v>
          </cell>
          <cell r="CC109"/>
          <cell r="CD109" t="str">
            <v>Pre Cruise: Transfer</v>
          </cell>
          <cell r="CE109" t="str">
            <v>Post Cruise: Transfer</v>
          </cell>
          <cell r="CG109">
            <v>46507</v>
          </cell>
          <cell r="CH109">
            <v>46509</v>
          </cell>
          <cell r="CI109">
            <v>2</v>
          </cell>
          <cell r="CJ109"/>
          <cell r="CK109">
            <v>46507</v>
          </cell>
          <cell r="CL109">
            <v>46509</v>
          </cell>
          <cell r="CM109">
            <v>2</v>
          </cell>
        </row>
        <row r="110">
          <cell r="F110" t="str">
            <v>V720B</v>
          </cell>
          <cell r="G110" t="str">
            <v>TST1</v>
          </cell>
          <cell r="H110" t="str">
            <v>IST2</v>
          </cell>
          <cell r="I110" t="str">
            <v>TST1 - IST2</v>
          </cell>
          <cell r="J110">
            <v>46647</v>
          </cell>
          <cell r="K110">
            <v>46647</v>
          </cell>
          <cell r="L110">
            <v>46668</v>
          </cell>
          <cell r="M110">
            <v>46668</v>
          </cell>
          <cell r="N110">
            <v>21</v>
          </cell>
          <cell r="O110" t="str">
            <v>EE</v>
          </cell>
          <cell r="P110" t="str">
            <v>Eastern Mediterranean</v>
          </cell>
          <cell r="Q110" t="str">
            <v>EES</v>
          </cell>
          <cell r="R110" t="str">
            <v>ERS511</v>
          </cell>
          <cell r="S110" t="str">
            <v>Mediterranean, Croatia and Greece</v>
          </cell>
          <cell r="T110" t="str">
            <v>SUMMER</v>
          </cell>
          <cell r="U110" t="str">
            <v>V618F</v>
          </cell>
          <cell r="V110" t="str">
            <v>Not Required</v>
          </cell>
          <cell r="W110" t="str">
            <v>Europe Fly</v>
          </cell>
          <cell r="X110" t="str">
            <v>Eastern Mediterranean (Med Fly)</v>
          </cell>
          <cell r="Y110" t="str">
            <v>Mediterranean</v>
          </cell>
          <cell r="Z110" t="str">
            <v>Not Required</v>
          </cell>
          <cell r="AA110" t="str">
            <v>Eastern Med</v>
          </cell>
          <cell r="AB110" t="str">
            <v/>
          </cell>
          <cell r="AC110" t="str">
            <v/>
          </cell>
          <cell r="AD110" t="str">
            <v>Logical</v>
          </cell>
          <cell r="AE110" t="str">
            <v>V720 TST1</v>
          </cell>
          <cell r="AF110" t="str">
            <v>V721 IST2</v>
          </cell>
          <cell r="AG110" t="str">
            <v>N/A</v>
          </cell>
          <cell r="AI110">
            <v>0</v>
          </cell>
          <cell r="AJ110" t="str">
            <v>2 to 17 Years 364 days (Polar Faretable : 17 Child)</v>
          </cell>
          <cell r="AK110" t="str">
            <v>6 Months to 1 Year 364 days (Polar Faretable : 1 Infant)</v>
          </cell>
          <cell r="AL110" t="str">
            <v>I</v>
          </cell>
          <cell r="AM110"/>
          <cell r="AN110" t="str">
            <v>n/a</v>
          </cell>
          <cell r="AO110" t="str">
            <v>Wednesday 1pm 2nd April 2025</v>
          </cell>
          <cell r="AP110" t="str">
            <v>Thursday 1pm 3rd April 2025</v>
          </cell>
          <cell r="AQ110" t="str">
            <v>Y</v>
          </cell>
          <cell r="AR110" t="str">
            <v>Y</v>
          </cell>
          <cell r="AS110" t="str">
            <v>Y</v>
          </cell>
          <cell r="AT110" t="str">
            <v>Y</v>
          </cell>
          <cell r="AU110" t="str">
            <v>Y</v>
          </cell>
          <cell r="AV110" t="str">
            <v>Y</v>
          </cell>
          <cell r="AW110" t="str">
            <v>Y</v>
          </cell>
          <cell r="AX110" t="str">
            <v>Y</v>
          </cell>
          <cell r="AY110" t="str">
            <v>Y</v>
          </cell>
          <cell r="AZ110" t="str">
            <v>Y</v>
          </cell>
          <cell r="BB110" t="str">
            <v>Y</v>
          </cell>
          <cell r="BD110" t="str">
            <v>Y</v>
          </cell>
          <cell r="BF110" t="str">
            <v>Unbundled</v>
          </cell>
          <cell r="BG110">
            <v>46647</v>
          </cell>
          <cell r="BH110">
            <v>46668</v>
          </cell>
          <cell r="BI110">
            <v>21</v>
          </cell>
          <cell r="BJ110" t="str">
            <v>Pre Cruise: Transfer / Post Cruise: Transfer</v>
          </cell>
          <cell r="BK110"/>
          <cell r="BL110" t="str">
            <v>Unbundled</v>
          </cell>
          <cell r="BM110">
            <v>46647</v>
          </cell>
          <cell r="BN110">
            <v>46668</v>
          </cell>
          <cell r="BO110">
            <v>21</v>
          </cell>
          <cell r="BP110" t="str">
            <v>Pre Cruise: Transfer / Post Cruise: Transfer</v>
          </cell>
          <cell r="BR110"/>
          <cell r="BT110"/>
          <cell r="BU110"/>
          <cell r="BV110"/>
          <cell r="BX110"/>
          <cell r="CA110" t="str">
            <v>Pre Cruise: Transfer</v>
          </cell>
          <cell r="CB110" t="str">
            <v>Post Cruise: Transfer</v>
          </cell>
          <cell r="CC110"/>
          <cell r="CD110" t="str">
            <v>Pre Cruise: Transfer</v>
          </cell>
          <cell r="CE110" t="str">
            <v>Post Cruise: Transfer</v>
          </cell>
          <cell r="CG110">
            <v>46507</v>
          </cell>
          <cell r="CH110">
            <v>46509</v>
          </cell>
          <cell r="CI110">
            <v>2</v>
          </cell>
          <cell r="CJ110"/>
          <cell r="CK110">
            <v>46507</v>
          </cell>
          <cell r="CL110">
            <v>46509</v>
          </cell>
          <cell r="CM110">
            <v>2</v>
          </cell>
        </row>
        <row r="111">
          <cell r="F111" t="str">
            <v>V720C</v>
          </cell>
          <cell r="G111" t="str">
            <v>TST1</v>
          </cell>
          <cell r="H111" t="str">
            <v>ROM2</v>
          </cell>
          <cell r="I111" t="str">
            <v>TST1 - ROM2</v>
          </cell>
          <cell r="J111">
            <v>46647</v>
          </cell>
          <cell r="K111">
            <v>46647</v>
          </cell>
          <cell r="L111">
            <v>46675</v>
          </cell>
          <cell r="M111">
            <v>46675</v>
          </cell>
          <cell r="N111">
            <v>28</v>
          </cell>
          <cell r="O111" t="str">
            <v>EW</v>
          </cell>
          <cell r="P111" t="str">
            <v>Western Mediterranean</v>
          </cell>
          <cell r="Q111" t="str">
            <v>EWS</v>
          </cell>
          <cell r="R111" t="str">
            <v>EWS474</v>
          </cell>
          <cell r="S111" t="str">
            <v>Mediterranean, Croatia, Greece and Turkey</v>
          </cell>
          <cell r="T111" t="str">
            <v>SUMMER</v>
          </cell>
          <cell r="U111" t="str">
            <v>V618C</v>
          </cell>
          <cell r="V111" t="str">
            <v>Not Required</v>
          </cell>
          <cell r="W111" t="str">
            <v>Europe Fly</v>
          </cell>
          <cell r="X111" t="str">
            <v>Western Mediterranean (Med Fly)</v>
          </cell>
          <cell r="Y111" t="str">
            <v>Mediterranean</v>
          </cell>
          <cell r="Z111" t="str">
            <v>Not Required</v>
          </cell>
          <cell r="AA111" t="str">
            <v>Eastern Med</v>
          </cell>
          <cell r="AB111" t="str">
            <v/>
          </cell>
          <cell r="AC111" t="str">
            <v/>
          </cell>
          <cell r="AD111" t="str">
            <v>Logical</v>
          </cell>
          <cell r="AE111" t="str">
            <v>V720 TST1</v>
          </cell>
          <cell r="AF111" t="str">
            <v>V721 ROM1</v>
          </cell>
          <cell r="AG111" t="str">
            <v>N/A</v>
          </cell>
          <cell r="AI111">
            <v>0</v>
          </cell>
          <cell r="AJ111" t="str">
            <v>2 to 17 Years 364 days (Polar Faretable : 17 Child)</v>
          </cell>
          <cell r="AK111" t="str">
            <v>6 Months to 1 Year 364 days (Polar Faretable : 1 Infant)</v>
          </cell>
          <cell r="AL111" t="str">
            <v>I</v>
          </cell>
          <cell r="AM111"/>
          <cell r="AN111" t="str">
            <v>n/a</v>
          </cell>
          <cell r="AO111" t="str">
            <v>Wednesday 1pm 2nd April 2025</v>
          </cell>
          <cell r="AP111" t="str">
            <v>Thursday 1pm 3rd April 2025</v>
          </cell>
          <cell r="AQ111" t="str">
            <v>Y</v>
          </cell>
          <cell r="AR111" t="str">
            <v>Y</v>
          </cell>
          <cell r="AS111" t="str">
            <v>Y</v>
          </cell>
          <cell r="AT111" t="str">
            <v>Y</v>
          </cell>
          <cell r="AU111" t="str">
            <v>Y</v>
          </cell>
          <cell r="AV111" t="str">
            <v>Y</v>
          </cell>
          <cell r="AW111" t="str">
            <v>Y</v>
          </cell>
          <cell r="AX111" t="str">
            <v>Y</v>
          </cell>
          <cell r="AY111" t="str">
            <v>Y</v>
          </cell>
          <cell r="AZ111" t="str">
            <v>Y</v>
          </cell>
          <cell r="BB111" t="str">
            <v>Y</v>
          </cell>
          <cell r="BD111" t="str">
            <v>Y</v>
          </cell>
          <cell r="BF111" t="str">
            <v>Unbundled</v>
          </cell>
          <cell r="BG111">
            <v>46647</v>
          </cell>
          <cell r="BH111">
            <v>46675</v>
          </cell>
          <cell r="BI111">
            <v>28</v>
          </cell>
          <cell r="BJ111" t="str">
            <v>Pre Cruise: Transfer / Post Cruise: Transfer</v>
          </cell>
          <cell r="BK111"/>
          <cell r="BL111" t="str">
            <v>Unbundled</v>
          </cell>
          <cell r="BM111">
            <v>46647</v>
          </cell>
          <cell r="BN111">
            <v>46675</v>
          </cell>
          <cell r="BO111">
            <v>28</v>
          </cell>
          <cell r="BP111" t="str">
            <v>Pre Cruise: Transfer / Post Cruise: Transfer</v>
          </cell>
          <cell r="BR111"/>
          <cell r="BT111"/>
          <cell r="BU111"/>
          <cell r="BV111"/>
          <cell r="BX111"/>
          <cell r="CA111" t="str">
            <v>Pre Cruise: Transfer</v>
          </cell>
          <cell r="CB111" t="str">
            <v>Post Cruise: Transfer</v>
          </cell>
          <cell r="CC111"/>
          <cell r="CD111" t="str">
            <v>Pre Cruise: Transfer</v>
          </cell>
          <cell r="CE111" t="str">
            <v>Post Cruise: Transfer</v>
          </cell>
          <cell r="CG111">
            <v>46507</v>
          </cell>
          <cell r="CH111">
            <v>46509</v>
          </cell>
          <cell r="CI111">
            <v>2</v>
          </cell>
          <cell r="CJ111"/>
          <cell r="CK111">
            <v>46507</v>
          </cell>
          <cell r="CL111">
            <v>46509</v>
          </cell>
          <cell r="CM111">
            <v>2</v>
          </cell>
        </row>
        <row r="112">
          <cell r="F112" t="str">
            <v>V720D</v>
          </cell>
          <cell r="G112" t="str">
            <v>ROM1</v>
          </cell>
          <cell r="H112" t="str">
            <v>BCN1</v>
          </cell>
          <cell r="I112" t="str">
            <v>ROM1 - BCN1</v>
          </cell>
          <cell r="J112">
            <v>46654</v>
          </cell>
          <cell r="K112">
            <v>46654</v>
          </cell>
          <cell r="L112">
            <v>46661</v>
          </cell>
          <cell r="M112">
            <v>46661</v>
          </cell>
          <cell r="N112">
            <v>7</v>
          </cell>
          <cell r="O112" t="str">
            <v>EW</v>
          </cell>
          <cell r="P112" t="str">
            <v>Western Mediterranean</v>
          </cell>
          <cell r="Q112" t="str">
            <v>EWS</v>
          </cell>
          <cell r="R112" t="str">
            <v>EWS473</v>
          </cell>
          <cell r="S112" t="str">
            <v>Italy and France</v>
          </cell>
          <cell r="T112" t="str">
            <v>SUMMER</v>
          </cell>
          <cell r="U112" t="str">
            <v>V618D</v>
          </cell>
          <cell r="V112" t="str">
            <v>Not Required</v>
          </cell>
          <cell r="W112" t="str">
            <v>Europe Fly</v>
          </cell>
          <cell r="X112" t="str">
            <v>Western Mediterranean (Med Fly)</v>
          </cell>
          <cell r="Y112" t="str">
            <v>Mediterranean</v>
          </cell>
          <cell r="Z112" t="str">
            <v>Not Required</v>
          </cell>
          <cell r="AA112" t="str">
            <v>Western Med</v>
          </cell>
          <cell r="AB112" t="str">
            <v/>
          </cell>
          <cell r="AC112" t="str">
            <v/>
          </cell>
          <cell r="AD112" t="str">
            <v>Logical</v>
          </cell>
          <cell r="AE112" t="str">
            <v>V720 ROM1</v>
          </cell>
          <cell r="AF112" t="str">
            <v>V720 BCN1</v>
          </cell>
          <cell r="AG112" t="str">
            <v>N/A</v>
          </cell>
          <cell r="AI112">
            <v>0</v>
          </cell>
          <cell r="AJ112" t="str">
            <v>2 to 17 Years 364 days (Polar Faretable : 17 Child)</v>
          </cell>
          <cell r="AK112" t="str">
            <v>6 Months to 1 Year 364 days (Polar Faretable : 1 Infant)</v>
          </cell>
          <cell r="AL112" t="str">
            <v>I</v>
          </cell>
          <cell r="AM112"/>
          <cell r="AN112" t="str">
            <v>n/a</v>
          </cell>
          <cell r="AO112" t="str">
            <v>Wednesday 1pm 2nd April 2025</v>
          </cell>
          <cell r="AP112" t="str">
            <v>Thursday 1pm 3rd April 2025</v>
          </cell>
          <cell r="AQ112" t="str">
            <v>Y</v>
          </cell>
          <cell r="AR112" t="str">
            <v>Y</v>
          </cell>
          <cell r="AS112" t="str">
            <v>Y</v>
          </cell>
          <cell r="AT112" t="str">
            <v>Y</v>
          </cell>
          <cell r="AU112" t="str">
            <v>Y</v>
          </cell>
          <cell r="AV112" t="str">
            <v>Y</v>
          </cell>
          <cell r="AW112" t="str">
            <v>Y</v>
          </cell>
          <cell r="AX112" t="str">
            <v>Y</v>
          </cell>
          <cell r="AY112" t="str">
            <v>Y</v>
          </cell>
          <cell r="AZ112" t="str">
            <v>Y</v>
          </cell>
          <cell r="BB112" t="str">
            <v>Y</v>
          </cell>
          <cell r="BD112" t="str">
            <v>Y</v>
          </cell>
          <cell r="BF112" t="str">
            <v>Unbundled</v>
          </cell>
          <cell r="BG112">
            <v>46654</v>
          </cell>
          <cell r="BH112">
            <v>46661</v>
          </cell>
          <cell r="BI112">
            <v>7</v>
          </cell>
          <cell r="BJ112" t="str">
            <v>Pre Cruise: Transfer / Post Cruise: Transfer</v>
          </cell>
          <cell r="BK112"/>
          <cell r="BL112" t="str">
            <v>Unbundled</v>
          </cell>
          <cell r="BM112">
            <v>46654</v>
          </cell>
          <cell r="BN112">
            <v>46661</v>
          </cell>
          <cell r="BO112">
            <v>7</v>
          </cell>
          <cell r="BP112" t="str">
            <v>Pre Cruise: Transfer / Post Cruise: Transfer</v>
          </cell>
          <cell r="BR112"/>
          <cell r="BT112"/>
          <cell r="BU112"/>
          <cell r="BV112"/>
          <cell r="BX112"/>
          <cell r="CA112" t="str">
            <v>Pre Cruise: Transfer</v>
          </cell>
          <cell r="CB112" t="str">
            <v>Post Cruise: Transfer</v>
          </cell>
          <cell r="CC112"/>
          <cell r="CD112" t="str">
            <v>Pre Cruise: Transfer</v>
          </cell>
          <cell r="CE112" t="str">
            <v>Post Cruise: Transfer</v>
          </cell>
          <cell r="CG112">
            <v>46507</v>
          </cell>
          <cell r="CH112">
            <v>46509</v>
          </cell>
          <cell r="CI112">
            <v>2</v>
          </cell>
          <cell r="CJ112"/>
          <cell r="CK112">
            <v>46507</v>
          </cell>
          <cell r="CL112">
            <v>46509</v>
          </cell>
          <cell r="CM112">
            <v>2</v>
          </cell>
        </row>
        <row r="113">
          <cell r="F113" t="str">
            <v>V720E</v>
          </cell>
          <cell r="G113" t="str">
            <v>ROM1</v>
          </cell>
          <cell r="H113" t="str">
            <v>IST2</v>
          </cell>
          <cell r="I113" t="str">
            <v>ROM1 - IST2</v>
          </cell>
          <cell r="J113">
            <v>46654</v>
          </cell>
          <cell r="K113">
            <v>46654</v>
          </cell>
          <cell r="L113">
            <v>46668</v>
          </cell>
          <cell r="M113">
            <v>46668</v>
          </cell>
          <cell r="N113">
            <v>14</v>
          </cell>
          <cell r="O113" t="str">
            <v>EW</v>
          </cell>
          <cell r="P113" t="str">
            <v>Western Mediterranean</v>
          </cell>
          <cell r="Q113" t="str">
            <v>EWS</v>
          </cell>
          <cell r="R113" t="str">
            <v>EWS476</v>
          </cell>
          <cell r="S113" t="str">
            <v>Mediterranean and Greece</v>
          </cell>
          <cell r="T113" t="str">
            <v>SUMMER</v>
          </cell>
          <cell r="U113" t="str">
            <v>V618E</v>
          </cell>
          <cell r="V113" t="str">
            <v>Not Required</v>
          </cell>
          <cell r="W113" t="str">
            <v>Europe Fly</v>
          </cell>
          <cell r="X113" t="str">
            <v>Western Mediterranean (Med Fly)</v>
          </cell>
          <cell r="Y113" t="str">
            <v>Mediterranean</v>
          </cell>
          <cell r="Z113" t="str">
            <v>Not Required</v>
          </cell>
          <cell r="AA113" t="str">
            <v>Eastern Med</v>
          </cell>
          <cell r="AB113" t="str">
            <v/>
          </cell>
          <cell r="AC113" t="str">
            <v/>
          </cell>
          <cell r="AD113" t="str">
            <v>Logical</v>
          </cell>
          <cell r="AE113" t="str">
            <v>V720 ROM1</v>
          </cell>
          <cell r="AF113" t="str">
            <v>V721 IST2</v>
          </cell>
          <cell r="AG113" t="str">
            <v>N/A</v>
          </cell>
          <cell r="AI113">
            <v>0</v>
          </cell>
          <cell r="AJ113" t="str">
            <v>2 to 17 Years 364 days (Polar Faretable : 17 Child)</v>
          </cell>
          <cell r="AK113" t="str">
            <v>6 Months to 1 Year 364 days (Polar Faretable : 1 Infant)</v>
          </cell>
          <cell r="AL113" t="str">
            <v>I</v>
          </cell>
          <cell r="AM113"/>
          <cell r="AN113" t="str">
            <v>n/a</v>
          </cell>
          <cell r="AO113" t="str">
            <v>Wednesday 1pm 2nd April 2025</v>
          </cell>
          <cell r="AP113" t="str">
            <v>Thursday 1pm 3rd April 2025</v>
          </cell>
          <cell r="AQ113" t="str">
            <v>Y</v>
          </cell>
          <cell r="AR113" t="str">
            <v>Y</v>
          </cell>
          <cell r="AS113" t="str">
            <v>Y</v>
          </cell>
          <cell r="AT113" t="str">
            <v>Y</v>
          </cell>
          <cell r="AU113" t="str">
            <v>Y</v>
          </cell>
          <cell r="AV113" t="str">
            <v>Y</v>
          </cell>
          <cell r="AW113" t="str">
            <v>Y</v>
          </cell>
          <cell r="AX113" t="str">
            <v>Y</v>
          </cell>
          <cell r="AY113" t="str">
            <v>Y</v>
          </cell>
          <cell r="AZ113" t="str">
            <v>Y</v>
          </cell>
          <cell r="BB113" t="str">
            <v>Y</v>
          </cell>
          <cell r="BD113" t="str">
            <v>Y</v>
          </cell>
          <cell r="BF113" t="str">
            <v>Unbundled</v>
          </cell>
          <cell r="BG113">
            <v>46654</v>
          </cell>
          <cell r="BH113">
            <v>46668</v>
          </cell>
          <cell r="BI113">
            <v>14</v>
          </cell>
          <cell r="BJ113" t="str">
            <v>Pre Cruise: Transfer / Post Cruise: Transfer</v>
          </cell>
          <cell r="BK113"/>
          <cell r="BL113" t="str">
            <v>Unbundled</v>
          </cell>
          <cell r="BM113">
            <v>46654</v>
          </cell>
          <cell r="BN113">
            <v>46668</v>
          </cell>
          <cell r="BO113">
            <v>14</v>
          </cell>
          <cell r="BP113" t="str">
            <v>Pre Cruise: Transfer / Post Cruise: Transfer</v>
          </cell>
          <cell r="BR113"/>
          <cell r="BT113"/>
          <cell r="BU113"/>
          <cell r="BV113"/>
          <cell r="BX113"/>
          <cell r="CA113" t="str">
            <v>Pre Cruise: Transfer</v>
          </cell>
          <cell r="CB113" t="str">
            <v>Post Cruise: Transfer</v>
          </cell>
          <cell r="CC113"/>
          <cell r="CD113" t="str">
            <v>Pre Cruise: Transfer</v>
          </cell>
          <cell r="CE113" t="str">
            <v>Post Cruise: Transfer</v>
          </cell>
          <cell r="CG113">
            <v>46507</v>
          </cell>
          <cell r="CH113">
            <v>46509</v>
          </cell>
          <cell r="CI113">
            <v>2</v>
          </cell>
          <cell r="CJ113"/>
          <cell r="CK113">
            <v>46507</v>
          </cell>
          <cell r="CL113">
            <v>46509</v>
          </cell>
          <cell r="CM113">
            <v>2</v>
          </cell>
        </row>
        <row r="114">
          <cell r="F114" t="str">
            <v>V720F</v>
          </cell>
          <cell r="G114" t="str">
            <v>ROM1</v>
          </cell>
          <cell r="H114" t="str">
            <v>ROM2</v>
          </cell>
          <cell r="I114" t="str">
            <v>ROM1 - ROM2</v>
          </cell>
          <cell r="J114">
            <v>46654</v>
          </cell>
          <cell r="K114">
            <v>46654</v>
          </cell>
          <cell r="L114">
            <v>46675</v>
          </cell>
          <cell r="M114">
            <v>46675</v>
          </cell>
          <cell r="N114">
            <v>21</v>
          </cell>
          <cell r="O114" t="str">
            <v>EE</v>
          </cell>
          <cell r="P114" t="str">
            <v>Eastern Mediterranean</v>
          </cell>
          <cell r="Q114" t="str">
            <v>EES</v>
          </cell>
          <cell r="R114" t="str">
            <v>EES434</v>
          </cell>
          <cell r="S114" t="str">
            <v>Mediterranean, Greece and Turkey</v>
          </cell>
          <cell r="T114" t="str">
            <v>SUMMER</v>
          </cell>
          <cell r="U114" t="str">
            <v>V618F</v>
          </cell>
          <cell r="V114" t="str">
            <v>Not Required</v>
          </cell>
          <cell r="W114" t="str">
            <v>Europe Fly</v>
          </cell>
          <cell r="X114" t="str">
            <v>Eastern Mediterranean (Med Fly)</v>
          </cell>
          <cell r="Y114" t="str">
            <v>Mediterranean</v>
          </cell>
          <cell r="Z114" t="str">
            <v>Not Required</v>
          </cell>
          <cell r="AA114" t="str">
            <v>Eastern Med</v>
          </cell>
          <cell r="AB114" t="str">
            <v/>
          </cell>
          <cell r="AC114" t="str">
            <v/>
          </cell>
          <cell r="AD114" t="str">
            <v>Logical</v>
          </cell>
          <cell r="AE114" t="str">
            <v>V720 ROM1</v>
          </cell>
          <cell r="AF114" t="str">
            <v>V721 ROM1</v>
          </cell>
          <cell r="AG114" t="str">
            <v>N/A</v>
          </cell>
          <cell r="AI114">
            <v>0</v>
          </cell>
          <cell r="AJ114" t="str">
            <v>2 to 17 Years 364 days (Polar Faretable : 17 Child)</v>
          </cell>
          <cell r="AK114" t="str">
            <v>6 Months to 1 Year 364 days (Polar Faretable : 1 Infant)</v>
          </cell>
          <cell r="AL114" t="str">
            <v>I</v>
          </cell>
          <cell r="AM114"/>
          <cell r="AN114" t="str">
            <v>n/a</v>
          </cell>
          <cell r="AO114" t="str">
            <v>Wednesday 1pm 2nd April 2025</v>
          </cell>
          <cell r="AP114" t="str">
            <v>Thursday 1pm 3rd April 2025</v>
          </cell>
          <cell r="AQ114" t="str">
            <v>Y</v>
          </cell>
          <cell r="AR114" t="str">
            <v>Y</v>
          </cell>
          <cell r="AS114" t="str">
            <v>Y</v>
          </cell>
          <cell r="AT114" t="str">
            <v>Y</v>
          </cell>
          <cell r="AU114" t="str">
            <v>Y</v>
          </cell>
          <cell r="AV114" t="str">
            <v>Y</v>
          </cell>
          <cell r="AW114" t="str">
            <v>Y</v>
          </cell>
          <cell r="AX114" t="str">
            <v>Y</v>
          </cell>
          <cell r="AY114" t="str">
            <v>Y</v>
          </cell>
          <cell r="AZ114" t="str">
            <v>Y</v>
          </cell>
          <cell r="BB114" t="str">
            <v>Y</v>
          </cell>
          <cell r="BD114" t="str">
            <v>Y</v>
          </cell>
          <cell r="BF114" t="str">
            <v>Unbundled</v>
          </cell>
          <cell r="BG114">
            <v>46654</v>
          </cell>
          <cell r="BH114">
            <v>46675</v>
          </cell>
          <cell r="BI114">
            <v>21</v>
          </cell>
          <cell r="BJ114" t="str">
            <v>Pre Cruise: Transfer / Post Cruise: Transfer</v>
          </cell>
          <cell r="BK114"/>
          <cell r="BL114" t="str">
            <v>Unbundled</v>
          </cell>
          <cell r="BM114">
            <v>46654</v>
          </cell>
          <cell r="BN114">
            <v>46675</v>
          </cell>
          <cell r="BO114">
            <v>21</v>
          </cell>
          <cell r="BP114" t="str">
            <v>Pre Cruise: Transfer / Post Cruise: Transfer</v>
          </cell>
          <cell r="BR114"/>
          <cell r="BT114"/>
          <cell r="BU114"/>
          <cell r="BV114"/>
          <cell r="BX114"/>
          <cell r="CA114" t="str">
            <v>Pre Cruise: Transfer</v>
          </cell>
          <cell r="CB114" t="str">
            <v>Post Cruise: Transfer</v>
          </cell>
          <cell r="CC114"/>
          <cell r="CD114" t="str">
            <v>Pre Cruise: Transfer</v>
          </cell>
          <cell r="CE114" t="str">
            <v>Post Cruise: Transfer</v>
          </cell>
          <cell r="CG114">
            <v>46507</v>
          </cell>
          <cell r="CH114">
            <v>46509</v>
          </cell>
          <cell r="CI114">
            <v>2</v>
          </cell>
          <cell r="CJ114"/>
          <cell r="CK114">
            <v>46507</v>
          </cell>
          <cell r="CL114">
            <v>46509</v>
          </cell>
          <cell r="CM114">
            <v>2</v>
          </cell>
        </row>
        <row r="115">
          <cell r="F115" t="str">
            <v>V720G</v>
          </cell>
          <cell r="G115" t="str">
            <v>ROM1</v>
          </cell>
          <cell r="H115" t="str">
            <v>SOU1</v>
          </cell>
          <cell r="I115" t="str">
            <v>ROM1 - SOU1</v>
          </cell>
          <cell r="J115">
            <v>46654</v>
          </cell>
          <cell r="K115">
            <v>46654</v>
          </cell>
          <cell r="L115">
            <v>46684</v>
          </cell>
          <cell r="M115">
            <v>46684</v>
          </cell>
          <cell r="N115">
            <v>30</v>
          </cell>
          <cell r="O115" t="str">
            <v>EE</v>
          </cell>
          <cell r="P115" t="str">
            <v>Eastern Mediterranean</v>
          </cell>
          <cell r="Q115" t="str">
            <v>EES</v>
          </cell>
          <cell r="R115" t="str">
            <v>EES434</v>
          </cell>
          <cell r="S115" t="str">
            <v>Mediterranean, Greece and Turkey</v>
          </cell>
          <cell r="T115" t="str">
            <v>SUMMER</v>
          </cell>
          <cell r="U115" t="str">
            <v>V618F</v>
          </cell>
          <cell r="V115" t="str">
            <v>Not Required</v>
          </cell>
          <cell r="W115" t="str">
            <v>Europe Fly</v>
          </cell>
          <cell r="X115" t="str">
            <v>Med Fly Repositional</v>
          </cell>
          <cell r="Y115" t="str">
            <v>Mediterranean</v>
          </cell>
          <cell r="Z115" t="str">
            <v>Not Required</v>
          </cell>
          <cell r="AA115" t="str">
            <v>Eastern Med</v>
          </cell>
          <cell r="AB115" t="str">
            <v/>
          </cell>
          <cell r="AC115" t="str">
            <v/>
          </cell>
          <cell r="AD115" t="str">
            <v>Logical</v>
          </cell>
          <cell r="AE115" t="str">
            <v>V720 ROM1</v>
          </cell>
          <cell r="AF115" t="str">
            <v>V722 SOU1</v>
          </cell>
          <cell r="AG115" t="str">
            <v>N/A</v>
          </cell>
          <cell r="AI115">
            <v>0</v>
          </cell>
          <cell r="AJ115" t="str">
            <v>2 to 17 Years 364 days (Polar Faretable : 17 Child)</v>
          </cell>
          <cell r="AK115" t="str">
            <v>6 Months to 1 Year 364 days (Polar Faretable : 1 Infant)</v>
          </cell>
          <cell r="AL115" t="str">
            <v>I</v>
          </cell>
          <cell r="AM115"/>
          <cell r="AN115" t="str">
            <v>n/a</v>
          </cell>
          <cell r="AO115" t="str">
            <v>Wednesday 1pm 2nd April 2025</v>
          </cell>
          <cell r="AP115" t="str">
            <v>Thursday 1pm 3rd April 2025</v>
          </cell>
          <cell r="AQ115" t="str">
            <v>Y</v>
          </cell>
          <cell r="AR115" t="str">
            <v>Y</v>
          </cell>
          <cell r="AS115" t="str">
            <v>Y</v>
          </cell>
          <cell r="AT115" t="str">
            <v>Y</v>
          </cell>
          <cell r="AU115" t="str">
            <v>Y</v>
          </cell>
          <cell r="AV115" t="str">
            <v>Y</v>
          </cell>
          <cell r="AW115" t="str">
            <v>Y</v>
          </cell>
          <cell r="AX115" t="str">
            <v>Y</v>
          </cell>
          <cell r="AY115" t="str">
            <v>Y</v>
          </cell>
          <cell r="AZ115" t="str">
            <v>Y</v>
          </cell>
          <cell r="BB115" t="str">
            <v>Y</v>
          </cell>
          <cell r="BD115" t="str">
            <v>Y</v>
          </cell>
          <cell r="BF115" t="str">
            <v>Unbundled</v>
          </cell>
          <cell r="BG115">
            <v>46654</v>
          </cell>
          <cell r="BH115">
            <v>46684</v>
          </cell>
          <cell r="BI115">
            <v>30</v>
          </cell>
          <cell r="BJ115" t="str">
            <v>Pre Cruise: Transfer / Post Cruise: None</v>
          </cell>
          <cell r="BK115"/>
          <cell r="BL115" t="str">
            <v>Unbundled</v>
          </cell>
          <cell r="BM115">
            <v>46654</v>
          </cell>
          <cell r="BN115">
            <v>46684</v>
          </cell>
          <cell r="BO115">
            <v>30</v>
          </cell>
          <cell r="BP115" t="str">
            <v>Pre Cruise: Transfer / Post Cruise: Transfer</v>
          </cell>
          <cell r="BR115"/>
          <cell r="BT115"/>
          <cell r="BU115"/>
          <cell r="BV115"/>
          <cell r="BX115"/>
          <cell r="CA115" t="str">
            <v>Pre Cruise: Transfer</v>
          </cell>
          <cell r="CB115" t="str">
            <v>Post Cruise: None</v>
          </cell>
          <cell r="CC115"/>
          <cell r="CD115" t="str">
            <v>Pre Cruise: Transfer</v>
          </cell>
          <cell r="CE115" t="str">
            <v>Post Cruise: Transfer</v>
          </cell>
          <cell r="CG115">
            <v>46507</v>
          </cell>
          <cell r="CH115">
            <v>46509</v>
          </cell>
          <cell r="CI115">
            <v>2</v>
          </cell>
          <cell r="CJ115"/>
          <cell r="CK115">
            <v>46507</v>
          </cell>
          <cell r="CL115">
            <v>46509</v>
          </cell>
          <cell r="CM115">
            <v>2</v>
          </cell>
        </row>
        <row r="116">
          <cell r="F116" t="str">
            <v>V721</v>
          </cell>
          <cell r="G116" t="str">
            <v>BCN1</v>
          </cell>
          <cell r="H116" t="str">
            <v>ROM1</v>
          </cell>
          <cell r="I116" t="str">
            <v>BCN1 - ROM1</v>
          </cell>
          <cell r="J116">
            <v>46661</v>
          </cell>
          <cell r="K116">
            <v>46661</v>
          </cell>
          <cell r="L116">
            <v>46675</v>
          </cell>
          <cell r="M116">
            <v>46675</v>
          </cell>
          <cell r="N116">
            <v>14</v>
          </cell>
          <cell r="O116" t="str">
            <v>EE</v>
          </cell>
          <cell r="P116" t="str">
            <v>Eastern Mediterranean</v>
          </cell>
          <cell r="Q116" t="str">
            <v>EES</v>
          </cell>
          <cell r="R116" t="str">
            <v>EES434</v>
          </cell>
          <cell r="S116" t="str">
            <v>Mediterranean, Greece and Turkey</v>
          </cell>
          <cell r="T116" t="str">
            <v>SUMMER</v>
          </cell>
          <cell r="U116" t="str">
            <v>V619</v>
          </cell>
          <cell r="V116" t="str">
            <v>Not Required</v>
          </cell>
          <cell r="W116" t="str">
            <v>Europe Fly</v>
          </cell>
          <cell r="X116" t="str">
            <v>Eastern Mediterranean (Med Fly)</v>
          </cell>
          <cell r="Y116" t="str">
            <v>Mediterranean</v>
          </cell>
          <cell r="Z116" t="str">
            <v>Not Required</v>
          </cell>
          <cell r="AA116" t="str">
            <v>Eastern Med</v>
          </cell>
          <cell r="AB116">
            <v>2060</v>
          </cell>
          <cell r="AC116">
            <v>28840</v>
          </cell>
          <cell r="AD116" t="str">
            <v>Physical</v>
          </cell>
          <cell r="AE116" t="str">
            <v/>
          </cell>
          <cell r="AF116" t="str">
            <v/>
          </cell>
          <cell r="AG116" t="str">
            <v>N/A</v>
          </cell>
          <cell r="AI116">
            <v>0</v>
          </cell>
          <cell r="AJ116" t="str">
            <v>2 to 17 Years 364 days (Polar Faretable : 17 Child)</v>
          </cell>
          <cell r="AK116" t="str">
            <v>6 Months to 1 Year 364 days (Polar Faretable : 1 Infant)</v>
          </cell>
          <cell r="AL116" t="str">
            <v>I</v>
          </cell>
          <cell r="AM116"/>
          <cell r="AN116" t="str">
            <v>n/a</v>
          </cell>
          <cell r="AO116" t="str">
            <v>Wednesday 1pm 2nd April 2025</v>
          </cell>
          <cell r="AP116" t="str">
            <v>Thursday 1pm 3rd April 2025</v>
          </cell>
          <cell r="AQ116" t="str">
            <v>Y</v>
          </cell>
          <cell r="AR116" t="str">
            <v>Y</v>
          </cell>
          <cell r="AS116" t="str">
            <v>Y</v>
          </cell>
          <cell r="AT116" t="str">
            <v>Y</v>
          </cell>
          <cell r="AU116" t="str">
            <v>Y</v>
          </cell>
          <cell r="AV116" t="str">
            <v>Y</v>
          </cell>
          <cell r="AW116" t="str">
            <v>Y</v>
          </cell>
          <cell r="AX116" t="str">
            <v>Y</v>
          </cell>
          <cell r="AY116" t="str">
            <v>Y</v>
          </cell>
          <cell r="AZ116" t="str">
            <v>Y</v>
          </cell>
          <cell r="BB116" t="str">
            <v>Y</v>
          </cell>
          <cell r="BD116" t="str">
            <v>Y</v>
          </cell>
          <cell r="BF116" t="str">
            <v>Unbundled</v>
          </cell>
          <cell r="BG116">
            <v>46661</v>
          </cell>
          <cell r="BH116">
            <v>46675</v>
          </cell>
          <cell r="BI116">
            <v>14</v>
          </cell>
          <cell r="BJ116" t="str">
            <v>Pre Cruise: Transfer / Post Cruise: Transfer</v>
          </cell>
          <cell r="BK116"/>
          <cell r="BL116" t="str">
            <v>Unbundled</v>
          </cell>
          <cell r="BM116">
            <v>46661</v>
          </cell>
          <cell r="BN116">
            <v>46675</v>
          </cell>
          <cell r="BO116">
            <v>14</v>
          </cell>
          <cell r="BP116" t="str">
            <v>Pre Cruise: Transfer / Post Cruise: Transfer</v>
          </cell>
          <cell r="BR116"/>
          <cell r="BT116"/>
          <cell r="BU116"/>
          <cell r="BV116"/>
          <cell r="BX116"/>
          <cell r="CA116" t="str">
            <v>Pre Cruise: Transfer</v>
          </cell>
          <cell r="CB116" t="str">
            <v>Post Cruise: Transfer</v>
          </cell>
          <cell r="CC116"/>
          <cell r="CD116" t="str">
            <v>Pre Cruise: Transfer</v>
          </cell>
          <cell r="CE116" t="str">
            <v>Post Cruise: Transfer</v>
          </cell>
          <cell r="CG116">
            <v>46507</v>
          </cell>
          <cell r="CH116">
            <v>46509</v>
          </cell>
          <cell r="CI116">
            <v>2</v>
          </cell>
          <cell r="CJ116"/>
          <cell r="CK116">
            <v>46507</v>
          </cell>
          <cell r="CL116">
            <v>46509</v>
          </cell>
          <cell r="CM116">
            <v>2</v>
          </cell>
        </row>
        <row r="117">
          <cell r="F117" t="str">
            <v>V721A</v>
          </cell>
          <cell r="G117" t="str">
            <v>BCN1</v>
          </cell>
          <cell r="H117" t="str">
            <v>IST2</v>
          </cell>
          <cell r="I117" t="str">
            <v>BCN1 - IST2</v>
          </cell>
          <cell r="J117">
            <v>46661</v>
          </cell>
          <cell r="K117">
            <v>46661</v>
          </cell>
          <cell r="L117">
            <v>46668</v>
          </cell>
          <cell r="M117">
            <v>46668</v>
          </cell>
          <cell r="N117">
            <v>7</v>
          </cell>
          <cell r="O117" t="str">
            <v>EE</v>
          </cell>
          <cell r="P117" t="str">
            <v>Eastern Mediterranean</v>
          </cell>
          <cell r="Q117" t="str">
            <v>EES</v>
          </cell>
          <cell r="R117" t="str">
            <v>EES428</v>
          </cell>
          <cell r="S117" t="str">
            <v>Greece and Italy</v>
          </cell>
          <cell r="T117" t="str">
            <v>SUMMER</v>
          </cell>
          <cell r="U117" t="str">
            <v>V619A</v>
          </cell>
          <cell r="V117" t="str">
            <v>Not Required</v>
          </cell>
          <cell r="W117" t="str">
            <v>Europe Fly</v>
          </cell>
          <cell r="X117" t="str">
            <v>Eastern Mediterranean (Med Fly)</v>
          </cell>
          <cell r="Y117" t="str">
            <v>Mediterranean</v>
          </cell>
          <cell r="Z117" t="str">
            <v>Not Required</v>
          </cell>
          <cell r="AA117" t="str">
            <v>Eastern Med</v>
          </cell>
          <cell r="AB117" t="str">
            <v/>
          </cell>
          <cell r="AC117" t="str">
            <v/>
          </cell>
          <cell r="AD117" t="str">
            <v>Logical</v>
          </cell>
          <cell r="AE117" t="str">
            <v>V721 BCN1</v>
          </cell>
          <cell r="AF117" t="str">
            <v>V721 IST2</v>
          </cell>
          <cell r="AG117" t="str">
            <v>N/A</v>
          </cell>
          <cell r="AI117">
            <v>0</v>
          </cell>
          <cell r="AJ117" t="str">
            <v>2 to 17 Years 364 days (Polar Faretable : 17 Child)</v>
          </cell>
          <cell r="AK117" t="str">
            <v>6 Months to 1 Year 364 days (Polar Faretable : 1 Infant)</v>
          </cell>
          <cell r="AL117" t="str">
            <v>I</v>
          </cell>
          <cell r="AM117"/>
          <cell r="AN117" t="str">
            <v>n/a</v>
          </cell>
          <cell r="AO117" t="str">
            <v>Wednesday 1pm 2nd April 2025</v>
          </cell>
          <cell r="AP117" t="str">
            <v>Thursday 1pm 3rd April 2025</v>
          </cell>
          <cell r="AQ117" t="str">
            <v>Y</v>
          </cell>
          <cell r="AR117" t="str">
            <v>Y</v>
          </cell>
          <cell r="AS117" t="str">
            <v>Y</v>
          </cell>
          <cell r="AT117" t="str">
            <v>Y</v>
          </cell>
          <cell r="AU117" t="str">
            <v>Y</v>
          </cell>
          <cell r="AV117" t="str">
            <v>Y</v>
          </cell>
          <cell r="AW117" t="str">
            <v>Y</v>
          </cell>
          <cell r="AX117" t="str">
            <v>Y</v>
          </cell>
          <cell r="AY117" t="str">
            <v>Y</v>
          </cell>
          <cell r="AZ117" t="str">
            <v>Y</v>
          </cell>
          <cell r="BB117" t="str">
            <v>Y</v>
          </cell>
          <cell r="BD117" t="str">
            <v>Y</v>
          </cell>
          <cell r="BF117" t="str">
            <v>Unbundled</v>
          </cell>
          <cell r="BG117">
            <v>46661</v>
          </cell>
          <cell r="BH117">
            <v>46668</v>
          </cell>
          <cell r="BI117">
            <v>7</v>
          </cell>
          <cell r="BJ117" t="str">
            <v>Pre Cruise: Transfer / Post Cruise: Transfer</v>
          </cell>
          <cell r="BK117"/>
          <cell r="BL117" t="str">
            <v>Unbundled</v>
          </cell>
          <cell r="BM117">
            <v>46661</v>
          </cell>
          <cell r="BN117">
            <v>46668</v>
          </cell>
          <cell r="BO117">
            <v>7</v>
          </cell>
          <cell r="BP117" t="str">
            <v>Pre Cruise: Transfer / Post Cruise: Transfer</v>
          </cell>
          <cell r="BR117"/>
          <cell r="BT117"/>
          <cell r="BU117"/>
          <cell r="BV117"/>
          <cell r="BX117"/>
          <cell r="CA117" t="str">
            <v>Pre Cruise: Transfer</v>
          </cell>
          <cell r="CB117" t="str">
            <v>Post Cruise: Transfer</v>
          </cell>
          <cell r="CC117"/>
          <cell r="CD117" t="str">
            <v>Pre Cruise: Transfer</v>
          </cell>
          <cell r="CE117" t="str">
            <v>Post Cruise: Transfer</v>
          </cell>
          <cell r="CG117">
            <v>46507</v>
          </cell>
          <cell r="CH117">
            <v>46509</v>
          </cell>
          <cell r="CI117">
            <v>2</v>
          </cell>
          <cell r="CJ117"/>
          <cell r="CK117">
            <v>46507</v>
          </cell>
          <cell r="CL117">
            <v>46509</v>
          </cell>
          <cell r="CM117">
            <v>2</v>
          </cell>
        </row>
        <row r="118">
          <cell r="F118" t="str">
            <v>V721B</v>
          </cell>
          <cell r="G118" t="str">
            <v>BCN1</v>
          </cell>
          <cell r="H118" t="str">
            <v>SOU1</v>
          </cell>
          <cell r="I118" t="str">
            <v>BCN1 - SOU1</v>
          </cell>
          <cell r="J118">
            <v>46661</v>
          </cell>
          <cell r="K118">
            <v>46661</v>
          </cell>
          <cell r="L118">
            <v>46684</v>
          </cell>
          <cell r="M118">
            <v>46684</v>
          </cell>
          <cell r="N118">
            <v>23</v>
          </cell>
          <cell r="O118" t="str">
            <v>EE</v>
          </cell>
          <cell r="P118" t="str">
            <v>Eastern Mediterranean</v>
          </cell>
          <cell r="Q118" t="str">
            <v>EES</v>
          </cell>
          <cell r="R118" t="str">
            <v>EES434</v>
          </cell>
          <cell r="S118" t="str">
            <v>Mediterranean, Greece and Turkey</v>
          </cell>
          <cell r="T118" t="str">
            <v>SUMMER</v>
          </cell>
          <cell r="U118" t="str">
            <v>V619B</v>
          </cell>
          <cell r="V118" t="str">
            <v>Not Required</v>
          </cell>
          <cell r="W118" t="str">
            <v>Europe Fly</v>
          </cell>
          <cell r="X118" t="str">
            <v>Med Fly Repositional</v>
          </cell>
          <cell r="Y118" t="str">
            <v>Mediterranean</v>
          </cell>
          <cell r="Z118" t="str">
            <v>Not Required</v>
          </cell>
          <cell r="AA118" t="str">
            <v>Europe Reposition</v>
          </cell>
          <cell r="AB118" t="str">
            <v/>
          </cell>
          <cell r="AC118" t="str">
            <v/>
          </cell>
          <cell r="AD118" t="str">
            <v>Logical</v>
          </cell>
          <cell r="AE118" t="str">
            <v>V721 BCN1</v>
          </cell>
          <cell r="AF118" t="str">
            <v>V722 SOU1</v>
          </cell>
          <cell r="AG118" t="str">
            <v>N/A</v>
          </cell>
          <cell r="AI118">
            <v>0</v>
          </cell>
          <cell r="AJ118" t="str">
            <v>2 to 17 Years 364 days (Polar Faretable : 17 Child)</v>
          </cell>
          <cell r="AK118" t="str">
            <v>6 Months to 1 Year 364 days (Polar Faretable : 1 Infant)</v>
          </cell>
          <cell r="AL118" t="str">
            <v>I</v>
          </cell>
          <cell r="AM118"/>
          <cell r="AN118" t="str">
            <v>n/a</v>
          </cell>
          <cell r="AO118" t="str">
            <v>Wednesday 1pm 2nd April 2025</v>
          </cell>
          <cell r="AP118" t="str">
            <v>Thursday 1pm 3rd April 2025</v>
          </cell>
          <cell r="AQ118" t="str">
            <v>Y</v>
          </cell>
          <cell r="AR118" t="str">
            <v>Y</v>
          </cell>
          <cell r="AS118" t="str">
            <v>Y</v>
          </cell>
          <cell r="AT118" t="str">
            <v>Y</v>
          </cell>
          <cell r="AU118" t="str">
            <v>Y</v>
          </cell>
          <cell r="AV118" t="str">
            <v>Y</v>
          </cell>
          <cell r="AW118" t="str">
            <v>Y</v>
          </cell>
          <cell r="AX118" t="str">
            <v>Y</v>
          </cell>
          <cell r="AY118" t="str">
            <v>Y</v>
          </cell>
          <cell r="AZ118" t="str">
            <v>Y</v>
          </cell>
          <cell r="BB118" t="str">
            <v>Y</v>
          </cell>
          <cell r="BD118" t="str">
            <v>Y</v>
          </cell>
          <cell r="BF118" t="str">
            <v>Unbundled</v>
          </cell>
          <cell r="BG118">
            <v>46661</v>
          </cell>
          <cell r="BH118">
            <v>46684</v>
          </cell>
          <cell r="BI118">
            <v>23</v>
          </cell>
          <cell r="BJ118" t="str">
            <v>Pre Cruise: Transfer / Post Cruise: None</v>
          </cell>
          <cell r="BK118"/>
          <cell r="BL118" t="str">
            <v>Unbundled</v>
          </cell>
          <cell r="BM118">
            <v>46661</v>
          </cell>
          <cell r="BN118">
            <v>46684</v>
          </cell>
          <cell r="BO118">
            <v>23</v>
          </cell>
          <cell r="BP118" t="str">
            <v>Pre Cruise: Transfer / Post Cruise: Transfer</v>
          </cell>
          <cell r="BR118"/>
          <cell r="BT118"/>
          <cell r="BU118"/>
          <cell r="BV118"/>
          <cell r="BX118"/>
          <cell r="CA118" t="str">
            <v>Pre Cruise: Transfer</v>
          </cell>
          <cell r="CB118" t="str">
            <v>Post Cruise: None</v>
          </cell>
          <cell r="CC118"/>
          <cell r="CD118" t="str">
            <v>Pre Cruise: Transfer</v>
          </cell>
          <cell r="CE118" t="str">
            <v>Post Cruise: Transfer</v>
          </cell>
          <cell r="CG118">
            <v>46507</v>
          </cell>
          <cell r="CH118">
            <v>46509</v>
          </cell>
          <cell r="CI118">
            <v>2</v>
          </cell>
          <cell r="CJ118"/>
          <cell r="CK118">
            <v>46507</v>
          </cell>
          <cell r="CL118">
            <v>46509</v>
          </cell>
          <cell r="CM118">
            <v>2</v>
          </cell>
        </row>
        <row r="119">
          <cell r="F119" t="str">
            <v>V721C</v>
          </cell>
          <cell r="G119" t="str">
            <v>IST1</v>
          </cell>
          <cell r="H119" t="str">
            <v>ROM1</v>
          </cell>
          <cell r="I119" t="str">
            <v>IST1 - ROM1</v>
          </cell>
          <cell r="J119">
            <v>46668</v>
          </cell>
          <cell r="K119">
            <v>46668</v>
          </cell>
          <cell r="L119">
            <v>46675</v>
          </cell>
          <cell r="M119">
            <v>46675</v>
          </cell>
          <cell r="N119">
            <v>7</v>
          </cell>
          <cell r="O119" t="str">
            <v>EE</v>
          </cell>
          <cell r="P119" t="str">
            <v>Eastern Mediterranean</v>
          </cell>
          <cell r="Q119" t="str">
            <v>EES</v>
          </cell>
          <cell r="R119" t="str">
            <v>ERS479</v>
          </cell>
          <cell r="S119" t="str">
            <v>Greece and Turkey</v>
          </cell>
          <cell r="T119" t="str">
            <v>SUMMER</v>
          </cell>
          <cell r="U119" t="str">
            <v>V619C</v>
          </cell>
          <cell r="V119" t="str">
            <v>Not Required</v>
          </cell>
          <cell r="W119" t="str">
            <v>Europe Fly</v>
          </cell>
          <cell r="X119" t="str">
            <v>Eastern Mediterranean (Med Fly)</v>
          </cell>
          <cell r="Y119" t="str">
            <v>Mediterranean</v>
          </cell>
          <cell r="Z119" t="str">
            <v>Not Required</v>
          </cell>
          <cell r="AA119" t="str">
            <v>Eastern Med</v>
          </cell>
          <cell r="AB119" t="str">
            <v/>
          </cell>
          <cell r="AC119" t="str">
            <v/>
          </cell>
          <cell r="AD119" t="str">
            <v>Logical</v>
          </cell>
          <cell r="AE119" t="str">
            <v>V721 IST2</v>
          </cell>
          <cell r="AF119" t="str">
            <v>V721 ROM1</v>
          </cell>
          <cell r="AG119" t="str">
            <v>N/A</v>
          </cell>
          <cell r="AI119">
            <v>0</v>
          </cell>
          <cell r="AJ119" t="str">
            <v>2 to 17 Years 364 days (Polar Faretable : 17 Child)</v>
          </cell>
          <cell r="AK119" t="str">
            <v>6 Months to 1 Year 364 days (Polar Faretable : 1 Infant)</v>
          </cell>
          <cell r="AL119" t="str">
            <v>I</v>
          </cell>
          <cell r="AM119"/>
          <cell r="AN119" t="str">
            <v>n/a</v>
          </cell>
          <cell r="AO119" t="str">
            <v>Wednesday 1pm 2nd April 2025</v>
          </cell>
          <cell r="AP119" t="str">
            <v>Thursday 1pm 3rd April 2025</v>
          </cell>
          <cell r="AQ119" t="str">
            <v>Y</v>
          </cell>
          <cell r="AR119" t="str">
            <v>Y</v>
          </cell>
          <cell r="AS119" t="str">
            <v>Y</v>
          </cell>
          <cell r="AT119" t="str">
            <v>Y</v>
          </cell>
          <cell r="AU119" t="str">
            <v>Y</v>
          </cell>
          <cell r="AV119" t="str">
            <v>Y</v>
          </cell>
          <cell r="AW119" t="str">
            <v>Y</v>
          </cell>
          <cell r="AX119" t="str">
            <v>Y</v>
          </cell>
          <cell r="AY119" t="str">
            <v>Y</v>
          </cell>
          <cell r="AZ119" t="str">
            <v>Y</v>
          </cell>
          <cell r="BB119" t="str">
            <v>Y</v>
          </cell>
          <cell r="BD119" t="str">
            <v>Y</v>
          </cell>
          <cell r="BF119" t="str">
            <v>Unbundled</v>
          </cell>
          <cell r="BG119">
            <v>46668</v>
          </cell>
          <cell r="BH119">
            <v>46675</v>
          </cell>
          <cell r="BI119">
            <v>7</v>
          </cell>
          <cell r="BJ119" t="str">
            <v>Pre Cruise: Transfer / Post Cruise: Transfer</v>
          </cell>
          <cell r="BK119"/>
          <cell r="BL119" t="str">
            <v>Unbundled</v>
          </cell>
          <cell r="BM119">
            <v>46668</v>
          </cell>
          <cell r="BN119">
            <v>46675</v>
          </cell>
          <cell r="BO119">
            <v>7</v>
          </cell>
          <cell r="BP119" t="str">
            <v>Pre Cruise: Transfer / Post Cruise: Transfer</v>
          </cell>
          <cell r="BR119"/>
          <cell r="BT119"/>
          <cell r="BU119"/>
          <cell r="BV119"/>
          <cell r="BX119"/>
          <cell r="CA119" t="str">
            <v>Pre Cruise: Transfer</v>
          </cell>
          <cell r="CB119" t="str">
            <v>Post Cruise: Transfer</v>
          </cell>
          <cell r="CC119"/>
          <cell r="CD119" t="str">
            <v>Pre Cruise: Transfer</v>
          </cell>
          <cell r="CE119" t="str">
            <v>Post Cruise: Transfer</v>
          </cell>
          <cell r="CG119">
            <v>46507</v>
          </cell>
          <cell r="CH119">
            <v>46509</v>
          </cell>
          <cell r="CI119">
            <v>2</v>
          </cell>
          <cell r="CJ119"/>
          <cell r="CK119">
            <v>46507</v>
          </cell>
          <cell r="CL119">
            <v>46509</v>
          </cell>
          <cell r="CM119">
            <v>2</v>
          </cell>
        </row>
        <row r="120">
          <cell r="F120" t="str">
            <v>V721D</v>
          </cell>
          <cell r="G120" t="str">
            <v>IST1</v>
          </cell>
          <cell r="H120" t="str">
            <v>SOU1</v>
          </cell>
          <cell r="I120" t="str">
            <v>IST1 - SOU1</v>
          </cell>
          <cell r="J120">
            <v>46668</v>
          </cell>
          <cell r="K120">
            <v>46668</v>
          </cell>
          <cell r="L120">
            <v>46684</v>
          </cell>
          <cell r="M120">
            <v>46684</v>
          </cell>
          <cell r="N120">
            <v>16</v>
          </cell>
          <cell r="O120" t="str">
            <v>EE</v>
          </cell>
          <cell r="P120" t="str">
            <v>Eastern Mediterranean</v>
          </cell>
          <cell r="Q120" t="str">
            <v>EES</v>
          </cell>
          <cell r="R120" t="str">
            <v>EES434</v>
          </cell>
          <cell r="S120" t="str">
            <v>Mediterranean, Greece and Turkey</v>
          </cell>
          <cell r="T120" t="str">
            <v>SUMMER</v>
          </cell>
          <cell r="U120" t="str">
            <v>V619D</v>
          </cell>
          <cell r="V120" t="str">
            <v>Not Required</v>
          </cell>
          <cell r="W120" t="str">
            <v>Europe Fly</v>
          </cell>
          <cell r="X120" t="str">
            <v>Med Fly Repositional</v>
          </cell>
          <cell r="Y120" t="str">
            <v>Mediterranean</v>
          </cell>
          <cell r="Z120" t="str">
            <v>Not Required</v>
          </cell>
          <cell r="AA120" t="str">
            <v>Europe Reposition</v>
          </cell>
          <cell r="AB120" t="str">
            <v/>
          </cell>
          <cell r="AC120" t="str">
            <v/>
          </cell>
          <cell r="AD120" t="str">
            <v>Logical</v>
          </cell>
          <cell r="AE120" t="str">
            <v>V721 IST2</v>
          </cell>
          <cell r="AF120" t="str">
            <v>V722 SOU1</v>
          </cell>
          <cell r="AG120" t="str">
            <v>N/A</v>
          </cell>
          <cell r="AI120">
            <v>0</v>
          </cell>
          <cell r="AJ120" t="str">
            <v>2 to 17 Years 364 days (Polar Faretable : 17 Child)</v>
          </cell>
          <cell r="AK120" t="str">
            <v>6 Months to 1 Year 364 days (Polar Faretable : 1 Infant)</v>
          </cell>
          <cell r="AL120" t="str">
            <v>I</v>
          </cell>
          <cell r="AM120"/>
          <cell r="AN120" t="str">
            <v>n/a</v>
          </cell>
          <cell r="AO120" t="str">
            <v>Wednesday 1pm 2nd April 2025</v>
          </cell>
          <cell r="AP120" t="str">
            <v>Thursday 1pm 3rd April 2025</v>
          </cell>
          <cell r="AQ120" t="str">
            <v>Y</v>
          </cell>
          <cell r="AR120" t="str">
            <v>Y</v>
          </cell>
          <cell r="AS120" t="str">
            <v>Y</v>
          </cell>
          <cell r="AT120" t="str">
            <v>Y</v>
          </cell>
          <cell r="AU120" t="str">
            <v>Y</v>
          </cell>
          <cell r="AV120" t="str">
            <v>Y</v>
          </cell>
          <cell r="AW120" t="str">
            <v>Y</v>
          </cell>
          <cell r="AX120" t="str">
            <v>Y</v>
          </cell>
          <cell r="AY120" t="str">
            <v>Y</v>
          </cell>
          <cell r="AZ120" t="str">
            <v>Y</v>
          </cell>
          <cell r="BB120" t="str">
            <v>Y</v>
          </cell>
          <cell r="BD120" t="str">
            <v>Y</v>
          </cell>
          <cell r="BF120" t="str">
            <v>Unbundled</v>
          </cell>
          <cell r="BG120">
            <v>46668</v>
          </cell>
          <cell r="BH120">
            <v>46684</v>
          </cell>
          <cell r="BI120">
            <v>16</v>
          </cell>
          <cell r="BJ120" t="str">
            <v>Pre Cruise: Transfer / Post Cruise: None</v>
          </cell>
          <cell r="BK120"/>
          <cell r="BL120" t="str">
            <v>Unbundled</v>
          </cell>
          <cell r="BM120">
            <v>46668</v>
          </cell>
          <cell r="BN120">
            <v>46684</v>
          </cell>
          <cell r="BO120">
            <v>16</v>
          </cell>
          <cell r="BP120" t="str">
            <v>Pre Cruise: Transfer / Post Cruise: Transfer</v>
          </cell>
          <cell r="BR120"/>
          <cell r="BT120"/>
          <cell r="BU120"/>
          <cell r="BV120"/>
          <cell r="BX120"/>
          <cell r="CA120" t="str">
            <v>Pre Cruise: Transfer</v>
          </cell>
          <cell r="CB120" t="str">
            <v>Post Cruise: None</v>
          </cell>
          <cell r="CC120"/>
          <cell r="CD120" t="str">
            <v>Pre Cruise: Transfer</v>
          </cell>
          <cell r="CE120" t="str">
            <v>Post Cruise: Transfer</v>
          </cell>
          <cell r="CG120">
            <v>46507</v>
          </cell>
          <cell r="CH120">
            <v>46509</v>
          </cell>
          <cell r="CI120">
            <v>2</v>
          </cell>
          <cell r="CJ120"/>
          <cell r="CK120">
            <v>46507</v>
          </cell>
          <cell r="CL120">
            <v>46509</v>
          </cell>
          <cell r="CM120">
            <v>2</v>
          </cell>
        </row>
        <row r="121">
          <cell r="F121" t="str">
            <v>V722</v>
          </cell>
          <cell r="G121" t="str">
            <v>ROM1</v>
          </cell>
          <cell r="H121" t="str">
            <v>SOU1</v>
          </cell>
          <cell r="I121" t="str">
            <v>ROM1 - SOU1</v>
          </cell>
          <cell r="J121">
            <v>46675</v>
          </cell>
          <cell r="K121">
            <v>46675</v>
          </cell>
          <cell r="L121">
            <v>46684</v>
          </cell>
          <cell r="M121">
            <v>46684</v>
          </cell>
          <cell r="N121">
            <v>9</v>
          </cell>
          <cell r="O121" t="str">
            <v>EW</v>
          </cell>
          <cell r="P121" t="str">
            <v>Fly Med - Western Reposition</v>
          </cell>
          <cell r="Q121" t="str">
            <v>EWF</v>
          </cell>
          <cell r="R121" t="str">
            <v>EXS401</v>
          </cell>
          <cell r="S121" t="str">
            <v>Spain and Portugal</v>
          </cell>
          <cell r="T121" t="str">
            <v>SUMMER</v>
          </cell>
          <cell r="U121" t="str">
            <v>V620</v>
          </cell>
          <cell r="V121" t="str">
            <v>Not Required</v>
          </cell>
          <cell r="W121" t="str">
            <v>Europe Fly</v>
          </cell>
          <cell r="X121" t="str">
            <v>Med Fly Repositional</v>
          </cell>
          <cell r="Y121" t="str">
            <v>Mediterranean</v>
          </cell>
          <cell r="Z121" t="str">
            <v>Not Required</v>
          </cell>
          <cell r="AA121" t="str">
            <v>Europe Reposition</v>
          </cell>
          <cell r="AB121">
            <v>2060</v>
          </cell>
          <cell r="AC121">
            <v>18540</v>
          </cell>
          <cell r="AD121" t="str">
            <v>Physical</v>
          </cell>
          <cell r="AE121" t="str">
            <v/>
          </cell>
          <cell r="AF121" t="str">
            <v/>
          </cell>
          <cell r="AG121" t="str">
            <v>N/A</v>
          </cell>
          <cell r="AI121">
            <v>0</v>
          </cell>
          <cell r="AJ121" t="str">
            <v>2 to 17 Years 364 days (Polar Faretable : 17 Child)</v>
          </cell>
          <cell r="AK121" t="str">
            <v>6 Months to 1 Year 364 days (Polar Faretable : 1 Infant)</v>
          </cell>
          <cell r="AL121" t="str">
            <v>I</v>
          </cell>
          <cell r="AM121"/>
          <cell r="AN121" t="str">
            <v>n/a</v>
          </cell>
          <cell r="AO121" t="str">
            <v>Wednesday 1pm 2nd April 2025</v>
          </cell>
          <cell r="AP121" t="str">
            <v>Thursday 1pm 3rd April 2025</v>
          </cell>
          <cell r="AQ121" t="str">
            <v>Y</v>
          </cell>
          <cell r="AR121" t="str">
            <v>Y</v>
          </cell>
          <cell r="AS121" t="str">
            <v>Y</v>
          </cell>
          <cell r="AT121" t="str">
            <v>Y</v>
          </cell>
          <cell r="AU121" t="str">
            <v>Y</v>
          </cell>
          <cell r="AV121" t="str">
            <v>Y</v>
          </cell>
          <cell r="AW121" t="str">
            <v>Y</v>
          </cell>
          <cell r="AX121" t="str">
            <v>Y</v>
          </cell>
          <cell r="AY121" t="str">
            <v>Y</v>
          </cell>
          <cell r="AZ121" t="str">
            <v>Y</v>
          </cell>
          <cell r="BB121" t="str">
            <v>Y</v>
          </cell>
          <cell r="BD121" t="str">
            <v>Y</v>
          </cell>
          <cell r="BF121" t="str">
            <v>Unbundled</v>
          </cell>
          <cell r="BG121">
            <v>46675</v>
          </cell>
          <cell r="BH121">
            <v>46684</v>
          </cell>
          <cell r="BI121">
            <v>9</v>
          </cell>
          <cell r="BJ121" t="str">
            <v>Pre Cruise: Transfer / Post Cruise: None</v>
          </cell>
          <cell r="BK121"/>
          <cell r="BL121" t="str">
            <v>Unbundled</v>
          </cell>
          <cell r="BM121">
            <v>46675</v>
          </cell>
          <cell r="BN121">
            <v>46684</v>
          </cell>
          <cell r="BO121">
            <v>9</v>
          </cell>
          <cell r="BP121" t="str">
            <v>Pre Cruise: Transfer / Post Cruise: Transfer</v>
          </cell>
          <cell r="BR121"/>
          <cell r="BT121"/>
          <cell r="BU121"/>
          <cell r="BV121"/>
          <cell r="BX121"/>
          <cell r="CA121" t="str">
            <v>Pre Cruise: Transfer</v>
          </cell>
          <cell r="CB121" t="str">
            <v>Post Cruise: None</v>
          </cell>
          <cell r="CC121"/>
          <cell r="CD121" t="str">
            <v>Pre Cruise: Transfer</v>
          </cell>
          <cell r="CE121" t="str">
            <v>Post Cruise: Transfer</v>
          </cell>
          <cell r="CG121">
            <v>46507</v>
          </cell>
          <cell r="CH121">
            <v>46509</v>
          </cell>
          <cell r="CI121">
            <v>2</v>
          </cell>
          <cell r="CJ121"/>
          <cell r="CK121">
            <v>46507</v>
          </cell>
          <cell r="CL121">
            <v>46509</v>
          </cell>
          <cell r="CM121">
            <v>2</v>
          </cell>
        </row>
        <row r="122">
          <cell r="F122" t="str">
            <v>V723</v>
          </cell>
          <cell r="G122" t="str">
            <v>SOU1</v>
          </cell>
          <cell r="H122" t="str">
            <v>SOU2</v>
          </cell>
          <cell r="I122" t="str">
            <v>SOU1 - SOU2</v>
          </cell>
          <cell r="J122">
            <v>46684</v>
          </cell>
          <cell r="K122">
            <v>46684</v>
          </cell>
          <cell r="L122">
            <v>46700</v>
          </cell>
          <cell r="M122">
            <v>46700</v>
          </cell>
          <cell r="N122">
            <v>16</v>
          </cell>
          <cell r="O122" t="str">
            <v>EA</v>
          </cell>
          <cell r="P122" t="str">
            <v>Atlantic Islands - Azores</v>
          </cell>
          <cell r="Q122" t="str">
            <v>EAF</v>
          </cell>
          <cell r="R122" t="str">
            <v>EAF408</v>
          </cell>
          <cell r="S122" t="str">
            <v>Portugal and Morocco</v>
          </cell>
          <cell r="T122" t="str">
            <v>SUMMER</v>
          </cell>
          <cell r="U122" t="str">
            <v>V623</v>
          </cell>
          <cell r="V122" t="str">
            <v>Not Required</v>
          </cell>
          <cell r="W122" t="str">
            <v>Europe</v>
          </cell>
          <cell r="X122" t="str">
            <v>Atlantic Islands</v>
          </cell>
          <cell r="Y122" t="str">
            <v>Canary Islands</v>
          </cell>
          <cell r="Z122" t="str">
            <v>Not Required</v>
          </cell>
          <cell r="AA122" t="str">
            <v>Atlantic Islands</v>
          </cell>
          <cell r="AB122">
            <v>2060</v>
          </cell>
          <cell r="AC122">
            <v>32960</v>
          </cell>
          <cell r="AD122" t="str">
            <v>Physical</v>
          </cell>
          <cell r="AE122" t="str">
            <v/>
          </cell>
          <cell r="AF122" t="str">
            <v/>
          </cell>
          <cell r="AG122" t="str">
            <v>N/A</v>
          </cell>
          <cell r="AI122">
            <v>0</v>
          </cell>
          <cell r="AJ122" t="str">
            <v>2 to 17 Years 364 days (Polar Faretable : 17 Child)</v>
          </cell>
          <cell r="AK122" t="str">
            <v>12 Months to 1 Year 364 days (Polar Faretable : 1 Infant)</v>
          </cell>
          <cell r="AL122" t="str">
            <v>I</v>
          </cell>
          <cell r="AM122"/>
          <cell r="AN122" t="str">
            <v>n/a</v>
          </cell>
          <cell r="AO122" t="str">
            <v>Wednesday 1pm 2nd April 2025</v>
          </cell>
          <cell r="AP122" t="str">
            <v>Thursday 1pm 3rd April 2025</v>
          </cell>
          <cell r="AQ122" t="str">
            <v>Y</v>
          </cell>
          <cell r="AR122" t="str">
            <v>Y</v>
          </cell>
          <cell r="AS122" t="str">
            <v>Y</v>
          </cell>
          <cell r="AT122" t="str">
            <v>Y</v>
          </cell>
          <cell r="AU122" t="str">
            <v>Y</v>
          </cell>
          <cell r="AV122" t="str">
            <v>Y</v>
          </cell>
          <cell r="AW122" t="str">
            <v>Y</v>
          </cell>
          <cell r="AX122" t="str">
            <v>Y</v>
          </cell>
          <cell r="AY122" t="str">
            <v>Y</v>
          </cell>
          <cell r="AZ122" t="str">
            <v>Y</v>
          </cell>
          <cell r="BB122" t="str">
            <v>Y</v>
          </cell>
          <cell r="BD122" t="str">
            <v>N</v>
          </cell>
          <cell r="BF122" t="str">
            <v>Unbundled</v>
          </cell>
          <cell r="BG122">
            <v>46684</v>
          </cell>
          <cell r="BH122">
            <v>46700</v>
          </cell>
          <cell r="BI122">
            <v>16</v>
          </cell>
          <cell r="BJ122" t="str">
            <v>Pre Cruise: None / Post Cruise: None</v>
          </cell>
          <cell r="BK122"/>
          <cell r="BL122" t="str">
            <v>Unbundled</v>
          </cell>
          <cell r="BM122">
            <v>46684</v>
          </cell>
          <cell r="BN122">
            <v>46700</v>
          </cell>
          <cell r="BO122">
            <v>16</v>
          </cell>
          <cell r="BP122" t="str">
            <v>Pre Cruise: Transfer / Post Cruise: Transfer</v>
          </cell>
          <cell r="BR122"/>
          <cell r="BT122"/>
          <cell r="BU122"/>
          <cell r="BV122"/>
          <cell r="BX122"/>
          <cell r="CA122" t="str">
            <v>Pre Cruise: None</v>
          </cell>
          <cell r="CB122" t="str">
            <v>Post Cruise: None</v>
          </cell>
          <cell r="CC122"/>
          <cell r="CD122" t="str">
            <v>Pre Cruise: Transfer</v>
          </cell>
          <cell r="CE122" t="str">
            <v>Post Cruise: Transfer</v>
          </cell>
          <cell r="CG122">
            <v>46507</v>
          </cell>
          <cell r="CH122">
            <v>46509</v>
          </cell>
          <cell r="CI122">
            <v>2</v>
          </cell>
          <cell r="CJ122"/>
          <cell r="CK122">
            <v>46507</v>
          </cell>
          <cell r="CL122">
            <v>46509</v>
          </cell>
          <cell r="CM122">
            <v>2</v>
          </cell>
        </row>
        <row r="123">
          <cell r="F123" t="str">
            <v>V724</v>
          </cell>
          <cell r="G123" t="str">
            <v>SOU1</v>
          </cell>
          <cell r="H123" t="str">
            <v>SOU2</v>
          </cell>
          <cell r="I123" t="str">
            <v>SOU1 - SOU2</v>
          </cell>
          <cell r="J123">
            <v>46700</v>
          </cell>
          <cell r="K123">
            <v>46700</v>
          </cell>
          <cell r="L123">
            <v>46712</v>
          </cell>
          <cell r="M123">
            <v>46712</v>
          </cell>
          <cell r="N123">
            <v>12</v>
          </cell>
          <cell r="O123" t="str">
            <v>EN</v>
          </cell>
          <cell r="P123" t="str">
            <v>North Cape</v>
          </cell>
          <cell r="Q123" t="str">
            <v>ENF</v>
          </cell>
          <cell r="R123" t="str">
            <v>ENF281</v>
          </cell>
          <cell r="S123" t="str">
            <v>Norway and Northern Lights</v>
          </cell>
          <cell r="T123" t="str">
            <v>SUMMER</v>
          </cell>
          <cell r="U123" t="str">
            <v>V529</v>
          </cell>
          <cell r="V123" t="str">
            <v>Not Required</v>
          </cell>
          <cell r="W123" t="str">
            <v>Europe</v>
          </cell>
          <cell r="X123" t="str">
            <v>North Cape</v>
          </cell>
          <cell r="Y123" t="str">
            <v>Northern Europe</v>
          </cell>
          <cell r="Z123" t="str">
            <v>Not Required</v>
          </cell>
          <cell r="AA123" t="str">
            <v>Northern Europe</v>
          </cell>
          <cell r="AB123">
            <v>2060</v>
          </cell>
          <cell r="AC123">
            <v>24720</v>
          </cell>
          <cell r="AD123" t="str">
            <v>Physical</v>
          </cell>
          <cell r="AE123" t="str">
            <v/>
          </cell>
          <cell r="AF123" t="str">
            <v/>
          </cell>
          <cell r="AG123" t="str">
            <v>N/A</v>
          </cell>
          <cell r="AI123">
            <v>0</v>
          </cell>
          <cell r="AJ123" t="str">
            <v>2 to 17 Years 364 days (Polar Faretable : 17 Child)</v>
          </cell>
          <cell r="AK123" t="str">
            <v>6 Months to 1 Year 364 days (Polar Faretable : 1 Infant)</v>
          </cell>
          <cell r="AL123" t="str">
            <v>I</v>
          </cell>
          <cell r="AM123"/>
          <cell r="AN123" t="str">
            <v>n/a</v>
          </cell>
          <cell r="AO123" t="str">
            <v>Wednesday 1pm 2nd April 2025</v>
          </cell>
          <cell r="AP123" t="str">
            <v>Thursday 1pm 3rd April 2025</v>
          </cell>
          <cell r="AQ123" t="str">
            <v>Y</v>
          </cell>
          <cell r="AR123" t="str">
            <v>Y</v>
          </cell>
          <cell r="AS123" t="str">
            <v>Y</v>
          </cell>
          <cell r="AT123" t="str">
            <v>Y</v>
          </cell>
          <cell r="AU123" t="str">
            <v>Y</v>
          </cell>
          <cell r="AV123" t="str">
            <v>Y</v>
          </cell>
          <cell r="AW123" t="str">
            <v>Y</v>
          </cell>
          <cell r="AX123" t="str">
            <v>Y</v>
          </cell>
          <cell r="AY123" t="str">
            <v>Y</v>
          </cell>
          <cell r="AZ123" t="str">
            <v>Y</v>
          </cell>
          <cell r="BB123" t="str">
            <v>Y</v>
          </cell>
          <cell r="BD123" t="str">
            <v>N</v>
          </cell>
          <cell r="BF123" t="str">
            <v>Unbundled</v>
          </cell>
          <cell r="BG123">
            <v>46700</v>
          </cell>
          <cell r="BH123">
            <v>46712</v>
          </cell>
          <cell r="BI123">
            <v>12</v>
          </cell>
          <cell r="BJ123" t="str">
            <v>Pre Cruise: None / Post Cruise: None</v>
          </cell>
          <cell r="BK123"/>
          <cell r="BL123" t="str">
            <v>Unbundled</v>
          </cell>
          <cell r="BM123">
            <v>46700</v>
          </cell>
          <cell r="BN123">
            <v>46712</v>
          </cell>
          <cell r="BO123">
            <v>12</v>
          </cell>
          <cell r="BP123" t="str">
            <v>Pre Cruise: Transfer / Post Cruise: Transfer</v>
          </cell>
          <cell r="BR123"/>
          <cell r="BT123"/>
          <cell r="BU123"/>
          <cell r="BV123"/>
          <cell r="BX123"/>
          <cell r="CA123" t="str">
            <v>Pre Cruise: None</v>
          </cell>
          <cell r="CB123" t="str">
            <v>Post Cruise: None</v>
          </cell>
          <cell r="CC123"/>
          <cell r="CD123" t="str">
            <v>Pre Cruise: Transfer</v>
          </cell>
          <cell r="CE123" t="str">
            <v>Post Cruise: Transfer</v>
          </cell>
          <cell r="CG123">
            <v>46507</v>
          </cell>
          <cell r="CH123">
            <v>46509</v>
          </cell>
          <cell r="CI123">
            <v>2</v>
          </cell>
          <cell r="CJ123"/>
          <cell r="CK123">
            <v>46507</v>
          </cell>
          <cell r="CL123">
            <v>46509</v>
          </cell>
          <cell r="CM123">
            <v>2</v>
          </cell>
        </row>
        <row r="124">
          <cell r="F124" t="str">
            <v>V725</v>
          </cell>
          <cell r="G124" t="str">
            <v>SOU1</v>
          </cell>
          <cell r="H124" t="str">
            <v>SOU2</v>
          </cell>
          <cell r="I124" t="str">
            <v>SOU1 - SOU2</v>
          </cell>
          <cell r="J124">
            <v>46712</v>
          </cell>
          <cell r="K124">
            <v>46712</v>
          </cell>
          <cell r="L124">
            <v>46724</v>
          </cell>
          <cell r="M124">
            <v>46724</v>
          </cell>
          <cell r="N124">
            <v>12</v>
          </cell>
          <cell r="O124" t="str">
            <v>EA</v>
          </cell>
          <cell r="P124" t="str">
            <v>Atlantic Islands</v>
          </cell>
          <cell r="Q124" t="str">
            <v>EAF</v>
          </cell>
          <cell r="R124" t="str">
            <v>EAS405</v>
          </cell>
          <cell r="S124" t="str">
            <v>Canary Islands</v>
          </cell>
          <cell r="T124" t="str">
            <v>SUMMER</v>
          </cell>
          <cell r="U124" t="str">
            <v>V625</v>
          </cell>
          <cell r="V124" t="str">
            <v>Not Required</v>
          </cell>
          <cell r="W124" t="str">
            <v>Europe</v>
          </cell>
          <cell r="X124" t="str">
            <v>Atlantic Islands</v>
          </cell>
          <cell r="Y124" t="str">
            <v>Canary Islands</v>
          </cell>
          <cell r="Z124" t="str">
            <v>Not Required</v>
          </cell>
          <cell r="AA124" t="str">
            <v>Atlantic Islands</v>
          </cell>
          <cell r="AB124">
            <v>2060</v>
          </cell>
          <cell r="AC124">
            <v>24720</v>
          </cell>
          <cell r="AD124" t="str">
            <v>Physical</v>
          </cell>
          <cell r="AE124" t="str">
            <v/>
          </cell>
          <cell r="AF124" t="str">
            <v/>
          </cell>
          <cell r="AG124" t="str">
            <v>N/A</v>
          </cell>
          <cell r="AI124">
            <v>0</v>
          </cell>
          <cell r="AJ124" t="str">
            <v>2 to 17 Years 364 days (Polar Faretable : 17 Child)</v>
          </cell>
          <cell r="AK124" t="str">
            <v>6 Months to 1 Year 364 days (Polar Faretable : 1 Infant)</v>
          </cell>
          <cell r="AL124" t="str">
            <v>I</v>
          </cell>
          <cell r="AM124"/>
          <cell r="AN124" t="str">
            <v>n/a</v>
          </cell>
          <cell r="AO124" t="str">
            <v>Wednesday 1pm 2nd April 2025</v>
          </cell>
          <cell r="AP124" t="str">
            <v>Thursday 1pm 3rd April 2025</v>
          </cell>
          <cell r="AQ124" t="str">
            <v>Y</v>
          </cell>
          <cell r="AR124" t="str">
            <v>Y</v>
          </cell>
          <cell r="AS124" t="str">
            <v>Y</v>
          </cell>
          <cell r="AT124" t="str">
            <v>Y</v>
          </cell>
          <cell r="AU124" t="str">
            <v>Y</v>
          </cell>
          <cell r="AV124" t="str">
            <v>Y</v>
          </cell>
          <cell r="AW124" t="str">
            <v>Y</v>
          </cell>
          <cell r="AX124" t="str">
            <v>Y</v>
          </cell>
          <cell r="AY124" t="str">
            <v>Y</v>
          </cell>
          <cell r="AZ124" t="str">
            <v>Y</v>
          </cell>
          <cell r="BB124" t="str">
            <v>Y</v>
          </cell>
          <cell r="BD124" t="str">
            <v>N</v>
          </cell>
          <cell r="BF124" t="str">
            <v>Unbundled</v>
          </cell>
          <cell r="BG124">
            <v>46712</v>
          </cell>
          <cell r="BH124">
            <v>46724</v>
          </cell>
          <cell r="BI124">
            <v>12</v>
          </cell>
          <cell r="BJ124" t="str">
            <v>Pre Cruise: None / Post Cruise: None</v>
          </cell>
          <cell r="BK124"/>
          <cell r="BL124" t="str">
            <v>Unbundled</v>
          </cell>
          <cell r="BM124">
            <v>46712</v>
          </cell>
          <cell r="BN124">
            <v>46724</v>
          </cell>
          <cell r="BO124">
            <v>12</v>
          </cell>
          <cell r="BP124" t="str">
            <v>Pre Cruise: Transfer / Post Cruise: Transfer</v>
          </cell>
          <cell r="BR124"/>
          <cell r="BT124"/>
          <cell r="BU124"/>
          <cell r="BV124"/>
          <cell r="BX124"/>
          <cell r="CA124" t="str">
            <v>Pre Cruise: None</v>
          </cell>
          <cell r="CB124" t="str">
            <v>Post Cruise: None</v>
          </cell>
          <cell r="CC124"/>
          <cell r="CD124" t="str">
            <v>Pre Cruise: Transfer</v>
          </cell>
          <cell r="CE124" t="str">
            <v>Post Cruise: Transfer</v>
          </cell>
          <cell r="CG124">
            <v>46507</v>
          </cell>
          <cell r="CH124">
            <v>46509</v>
          </cell>
          <cell r="CI124">
            <v>2</v>
          </cell>
          <cell r="CJ124"/>
          <cell r="CK124">
            <v>46507</v>
          </cell>
          <cell r="CL124">
            <v>46509</v>
          </cell>
          <cell r="CM124">
            <v>2</v>
          </cell>
        </row>
        <row r="125">
          <cell r="F125" t="str">
            <v>V726</v>
          </cell>
          <cell r="G125" t="str">
            <v>SOU1</v>
          </cell>
          <cell r="H125" t="str">
            <v>SOU2</v>
          </cell>
          <cell r="I125" t="str">
            <v>SOU1 - SOU2</v>
          </cell>
          <cell r="J125">
            <v>46724</v>
          </cell>
          <cell r="K125">
            <v>46724</v>
          </cell>
          <cell r="L125">
            <v>46736</v>
          </cell>
          <cell r="M125">
            <v>46736</v>
          </cell>
          <cell r="N125">
            <v>12</v>
          </cell>
          <cell r="O125" t="str">
            <v>EX</v>
          </cell>
          <cell r="P125" t="str">
            <v>Atlantic Coast Iberia</v>
          </cell>
          <cell r="Q125" t="str">
            <v>EXF</v>
          </cell>
          <cell r="R125" t="str">
            <v>EXS401</v>
          </cell>
          <cell r="S125" t="str">
            <v>Spain and Portugal</v>
          </cell>
          <cell r="T125" t="str">
            <v>SUMMER</v>
          </cell>
          <cell r="U125" t="str">
            <v>V530</v>
          </cell>
          <cell r="V125" t="str">
            <v>Not Required</v>
          </cell>
          <cell r="W125" t="str">
            <v>Europe</v>
          </cell>
          <cell r="X125" t="str">
            <v>Atlantic Coast</v>
          </cell>
          <cell r="Y125" t="str">
            <v>Western Europe</v>
          </cell>
          <cell r="Z125" t="str">
            <v>Not Required</v>
          </cell>
          <cell r="AA125" t="str">
            <v>Western Europe</v>
          </cell>
          <cell r="AB125">
            <v>2060</v>
          </cell>
          <cell r="AC125">
            <v>24720</v>
          </cell>
          <cell r="AD125" t="str">
            <v>Physical</v>
          </cell>
          <cell r="AE125" t="str">
            <v/>
          </cell>
          <cell r="AF125" t="str">
            <v/>
          </cell>
          <cell r="AG125" t="str">
            <v>N/A</v>
          </cell>
          <cell r="AI125">
            <v>0</v>
          </cell>
          <cell r="AJ125" t="str">
            <v>2 to 17 Years 364 days (Polar Faretable : 17 Child)</v>
          </cell>
          <cell r="AK125" t="str">
            <v>6 Months to 1 Year 364 days (Polar Faretable : 1 Infant)</v>
          </cell>
          <cell r="AL125" t="str">
            <v>I</v>
          </cell>
          <cell r="AM125"/>
          <cell r="AN125" t="str">
            <v>n/a</v>
          </cell>
          <cell r="AO125" t="str">
            <v>Wednesday 1pm 2nd April 2025</v>
          </cell>
          <cell r="AP125" t="str">
            <v>Thursday 1pm 3rd April 2025</v>
          </cell>
          <cell r="AQ125" t="str">
            <v>Y</v>
          </cell>
          <cell r="AR125" t="str">
            <v>Y</v>
          </cell>
          <cell r="AS125" t="str">
            <v>Y</v>
          </cell>
          <cell r="AT125" t="str">
            <v>Y</v>
          </cell>
          <cell r="AU125" t="str">
            <v>Y</v>
          </cell>
          <cell r="AV125" t="str">
            <v>Y</v>
          </cell>
          <cell r="AW125" t="str">
            <v>Y</v>
          </cell>
          <cell r="AX125" t="str">
            <v>Y</v>
          </cell>
          <cell r="AY125" t="str">
            <v>Y</v>
          </cell>
          <cell r="AZ125" t="str">
            <v>Y</v>
          </cell>
          <cell r="BB125" t="str">
            <v>Y</v>
          </cell>
          <cell r="BD125" t="str">
            <v>N</v>
          </cell>
          <cell r="BF125" t="str">
            <v>Unbundled</v>
          </cell>
          <cell r="BG125">
            <v>46724</v>
          </cell>
          <cell r="BH125">
            <v>46736</v>
          </cell>
          <cell r="BI125">
            <v>12</v>
          </cell>
          <cell r="BJ125" t="str">
            <v>Pre Cruise: None / Post Cruise: None</v>
          </cell>
          <cell r="BK125"/>
          <cell r="BL125" t="str">
            <v>Unbundled</v>
          </cell>
          <cell r="BM125">
            <v>46724</v>
          </cell>
          <cell r="BN125">
            <v>46736</v>
          </cell>
          <cell r="BO125">
            <v>12</v>
          </cell>
          <cell r="BP125" t="str">
            <v>Pre Cruise: Transfer / Post Cruise: Transfer</v>
          </cell>
          <cell r="BR125"/>
          <cell r="BT125"/>
          <cell r="BU125"/>
          <cell r="BV125"/>
          <cell r="BX125"/>
          <cell r="CA125" t="str">
            <v>Pre Cruise: None</v>
          </cell>
          <cell r="CB125" t="str">
            <v>Post Cruise: None</v>
          </cell>
          <cell r="CC125"/>
          <cell r="CD125" t="str">
            <v>Pre Cruise: Transfer</v>
          </cell>
          <cell r="CE125" t="str">
            <v>Post Cruise: Transfer</v>
          </cell>
          <cell r="CG125">
            <v>46507</v>
          </cell>
          <cell r="CH125">
            <v>46509</v>
          </cell>
          <cell r="CI125">
            <v>2</v>
          </cell>
          <cell r="CJ125"/>
          <cell r="CK125">
            <v>46507</v>
          </cell>
          <cell r="CL125">
            <v>46509</v>
          </cell>
          <cell r="CM125">
            <v>2</v>
          </cell>
        </row>
        <row r="126">
          <cell r="F126" t="str">
            <v>V727</v>
          </cell>
          <cell r="G126" t="str">
            <v>SOU1</v>
          </cell>
          <cell r="H126" t="str">
            <v>SOU2</v>
          </cell>
          <cell r="I126" t="str">
            <v>SOU1 - SOU2</v>
          </cell>
          <cell r="J126">
            <v>46736</v>
          </cell>
          <cell r="K126">
            <v>46736</v>
          </cell>
          <cell r="L126">
            <v>46749</v>
          </cell>
          <cell r="M126">
            <v>46749</v>
          </cell>
          <cell r="N126">
            <v>13</v>
          </cell>
          <cell r="O126" t="str">
            <v>EA</v>
          </cell>
          <cell r="P126" t="str">
            <v>Atlantic Islands</v>
          </cell>
          <cell r="Q126" t="str">
            <v>EAH</v>
          </cell>
          <cell r="R126" t="str">
            <v>EAH400</v>
          </cell>
          <cell r="S126" t="str">
            <v>Canary Islands Celebration</v>
          </cell>
          <cell r="T126" t="str">
            <v>SUMMER</v>
          </cell>
          <cell r="U126" t="str">
            <v>V626</v>
          </cell>
          <cell r="V126" t="str">
            <v>Not Required</v>
          </cell>
          <cell r="W126" t="str">
            <v>Europe</v>
          </cell>
          <cell r="X126" t="str">
            <v>Atlantic Islands</v>
          </cell>
          <cell r="Y126" t="str">
            <v>Canary Islands</v>
          </cell>
          <cell r="Z126" t="str">
            <v>Not Required</v>
          </cell>
          <cell r="AA126" t="str">
            <v>Atlantic Islands</v>
          </cell>
          <cell r="AB126">
            <v>2060</v>
          </cell>
          <cell r="AC126">
            <v>26780</v>
          </cell>
          <cell r="AD126" t="str">
            <v>Physical</v>
          </cell>
          <cell r="AE126" t="str">
            <v/>
          </cell>
          <cell r="AF126" t="str">
            <v/>
          </cell>
          <cell r="AG126" t="str">
            <v>N/A</v>
          </cell>
          <cell r="AI126">
            <v>0</v>
          </cell>
          <cell r="AJ126" t="str">
            <v>2 to 17 Years 364 days (Polar Faretable : 17 Child)</v>
          </cell>
          <cell r="AK126" t="str">
            <v>6 Months to 1 Year 364 days (Polar Faretable : 1 Infant)</v>
          </cell>
          <cell r="AL126" t="str">
            <v>I</v>
          </cell>
          <cell r="AM126"/>
          <cell r="AN126" t="str">
            <v>n/a</v>
          </cell>
          <cell r="AO126" t="str">
            <v>Wednesday 1pm 2nd April 2025</v>
          </cell>
          <cell r="AP126" t="str">
            <v>Thursday 1pm 3rd April 2025</v>
          </cell>
          <cell r="AQ126" t="str">
            <v>Y</v>
          </cell>
          <cell r="AR126" t="str">
            <v>Y</v>
          </cell>
          <cell r="AS126" t="str">
            <v>Y</v>
          </cell>
          <cell r="AT126" t="str">
            <v>Y</v>
          </cell>
          <cell r="AU126" t="str">
            <v>Y</v>
          </cell>
          <cell r="AV126" t="str">
            <v>Y</v>
          </cell>
          <cell r="AW126" t="str">
            <v>Y</v>
          </cell>
          <cell r="AX126" t="str">
            <v>Y</v>
          </cell>
          <cell r="AY126" t="str">
            <v>Y</v>
          </cell>
          <cell r="AZ126" t="str">
            <v>Y</v>
          </cell>
          <cell r="BB126" t="str">
            <v>Y</v>
          </cell>
          <cell r="BD126" t="str">
            <v>N</v>
          </cell>
          <cell r="BF126" t="str">
            <v>Unbundled</v>
          </cell>
          <cell r="BG126">
            <v>46736</v>
          </cell>
          <cell r="BH126">
            <v>46749</v>
          </cell>
          <cell r="BI126">
            <v>13</v>
          </cell>
          <cell r="BJ126" t="str">
            <v>Pre Cruise: None / Post Cruise: None</v>
          </cell>
          <cell r="BK126"/>
          <cell r="BL126" t="str">
            <v>Unbundled</v>
          </cell>
          <cell r="BM126">
            <v>46736</v>
          </cell>
          <cell r="BN126">
            <v>46749</v>
          </cell>
          <cell r="BO126">
            <v>13</v>
          </cell>
          <cell r="BP126" t="str">
            <v>Pre Cruise: Transfer / Post Cruise: Transfer</v>
          </cell>
          <cell r="BR126"/>
          <cell r="BT126"/>
          <cell r="BU126"/>
          <cell r="BV126"/>
          <cell r="BX126"/>
          <cell r="CA126" t="str">
            <v>Pre Cruise: None</v>
          </cell>
          <cell r="CB126" t="str">
            <v>Post Cruise: None</v>
          </cell>
          <cell r="CC126"/>
          <cell r="CD126" t="str">
            <v>Pre Cruise: Transfer</v>
          </cell>
          <cell r="CE126" t="str">
            <v>Post Cruise: Transfer</v>
          </cell>
          <cell r="CG126">
            <v>46507</v>
          </cell>
          <cell r="CH126">
            <v>46509</v>
          </cell>
          <cell r="CI126">
            <v>2</v>
          </cell>
          <cell r="CJ126"/>
          <cell r="CK126">
            <v>46507</v>
          </cell>
          <cell r="CL126">
            <v>46509</v>
          </cell>
          <cell r="CM126">
            <v>2</v>
          </cell>
        </row>
        <row r="127">
          <cell r="F127" t="str">
            <v>V801</v>
          </cell>
          <cell r="G127" t="str">
            <v>SOU1</v>
          </cell>
          <cell r="H127" t="str">
            <v>SOU2</v>
          </cell>
          <cell r="I127" t="str">
            <v>SOU1 - SOU2</v>
          </cell>
          <cell r="J127">
            <v>46749</v>
          </cell>
          <cell r="K127">
            <v>46749</v>
          </cell>
          <cell r="L127">
            <v>46756</v>
          </cell>
          <cell r="M127">
            <v>46756</v>
          </cell>
          <cell r="N127">
            <v>7</v>
          </cell>
          <cell r="O127" t="str">
            <v>EP</v>
          </cell>
          <cell r="P127" t="str">
            <v>Northern Europe Cruise Break (5-8-nts)</v>
          </cell>
          <cell r="Q127" t="str">
            <v>EPH</v>
          </cell>
          <cell r="R127" t="str">
            <v>EOF405</v>
          </cell>
          <cell r="S127" t="str">
            <v>Zeebrugge, Amsterdam and Cherbourg</v>
          </cell>
          <cell r="T127" t="str">
            <v>SUMMER</v>
          </cell>
          <cell r="U127" t="str">
            <v>V701</v>
          </cell>
          <cell r="V127" t="str">
            <v>Not Required</v>
          </cell>
          <cell r="W127" t="str">
            <v>Europe</v>
          </cell>
          <cell r="X127" t="str">
            <v>Northern Cruise Break</v>
          </cell>
          <cell r="Y127" t="str">
            <v>Northern Europe</v>
          </cell>
          <cell r="Z127" t="str">
            <v>Not Required</v>
          </cell>
          <cell r="AA127" t="str">
            <v>Northern Europe</v>
          </cell>
          <cell r="AB127">
            <v>2060</v>
          </cell>
          <cell r="AC127">
            <v>14420</v>
          </cell>
          <cell r="AD127" t="str">
            <v>Physical</v>
          </cell>
          <cell r="AE127" t="str">
            <v/>
          </cell>
          <cell r="AF127" t="str">
            <v/>
          </cell>
          <cell r="AG127" t="str">
            <v>N/A</v>
          </cell>
          <cell r="AI127">
            <v>0</v>
          </cell>
          <cell r="AJ127" t="str">
            <v>2 to 17 Years 364 days (Polar Faretable : 17 Child)</v>
          </cell>
          <cell r="AK127" t="str">
            <v>6 Months to 1 Year 364 days (Polar Faretable : 1 Infant)</v>
          </cell>
          <cell r="AL127" t="str">
            <v>I</v>
          </cell>
          <cell r="AM127"/>
          <cell r="AN127" t="str">
            <v>n/a</v>
          </cell>
          <cell r="AO127" t="str">
            <v>Wednesday 1pm 2nd April 2025</v>
          </cell>
          <cell r="AP127" t="str">
            <v>Thursday 1pm 3rd April 2025</v>
          </cell>
          <cell r="AQ127" t="str">
            <v>Y</v>
          </cell>
          <cell r="AR127" t="str">
            <v>Y</v>
          </cell>
          <cell r="AS127" t="str">
            <v>Y</v>
          </cell>
          <cell r="AT127" t="str">
            <v>Y</v>
          </cell>
          <cell r="AU127" t="str">
            <v>Y</v>
          </cell>
          <cell r="AV127" t="str">
            <v>Y</v>
          </cell>
          <cell r="AW127" t="str">
            <v>Y</v>
          </cell>
          <cell r="AX127" t="str">
            <v>Y</v>
          </cell>
          <cell r="AY127" t="str">
            <v>Y</v>
          </cell>
          <cell r="AZ127" t="str">
            <v>Y</v>
          </cell>
          <cell r="BB127" t="str">
            <v>Y</v>
          </cell>
          <cell r="BD127" t="str">
            <v>N</v>
          </cell>
          <cell r="BF127" t="str">
            <v>Unbundled</v>
          </cell>
          <cell r="BG127">
            <v>46749</v>
          </cell>
          <cell r="BH127">
            <v>46756</v>
          </cell>
          <cell r="BI127">
            <v>7</v>
          </cell>
          <cell r="BJ127" t="str">
            <v>Pre Cruise: None / Post Cruise: None</v>
          </cell>
          <cell r="BK127"/>
          <cell r="BL127" t="str">
            <v>Unbundled</v>
          </cell>
          <cell r="BM127">
            <v>46749</v>
          </cell>
          <cell r="BN127">
            <v>46756</v>
          </cell>
          <cell r="BO127">
            <v>7</v>
          </cell>
          <cell r="BP127" t="str">
            <v>Pre Cruise: Transfer / Post Cruise: Transfer</v>
          </cell>
          <cell r="BR127"/>
          <cell r="BT127"/>
          <cell r="BU127"/>
          <cell r="BV127"/>
          <cell r="BX127"/>
          <cell r="CA127" t="str">
            <v>Pre Cruise: None</v>
          </cell>
          <cell r="CB127" t="str">
            <v>Post Cruise: None</v>
          </cell>
          <cell r="CC127"/>
          <cell r="CD127" t="str">
            <v>Pre Cruise: Transfer</v>
          </cell>
          <cell r="CE127" t="str">
            <v>Post Cruise: Transfer</v>
          </cell>
          <cell r="CG127">
            <v>46507</v>
          </cell>
          <cell r="CH127">
            <v>46509</v>
          </cell>
          <cell r="CI127">
            <v>2</v>
          </cell>
          <cell r="CJ127"/>
          <cell r="CK127">
            <v>46507</v>
          </cell>
          <cell r="CL127">
            <v>46509</v>
          </cell>
          <cell r="CM127">
            <v>2</v>
          </cell>
        </row>
      </sheetData>
      <sheetData sheetId="5">
        <row r="1">
          <cell r="F1"/>
          <cell r="G1"/>
          <cell r="K1"/>
          <cell r="Q1"/>
        </row>
        <row r="2">
          <cell r="K2"/>
          <cell r="Q2"/>
        </row>
        <row r="3">
          <cell r="F3"/>
          <cell r="G3">
            <v>17</v>
          </cell>
          <cell r="H3">
            <v>18</v>
          </cell>
          <cell r="I3"/>
          <cell r="J3">
            <v>2</v>
          </cell>
          <cell r="K3">
            <v>3</v>
          </cell>
          <cell r="L3">
            <v>4</v>
          </cell>
          <cell r="M3">
            <v>5</v>
          </cell>
          <cell r="N3">
            <v>7</v>
          </cell>
          <cell r="O3">
            <v>8</v>
          </cell>
          <cell r="P3">
            <v>11</v>
          </cell>
          <cell r="Q3">
            <v>9</v>
          </cell>
          <cell r="R3"/>
          <cell r="S3"/>
          <cell r="T3"/>
          <cell r="U3">
            <v>30</v>
          </cell>
          <cell r="V3">
            <v>34</v>
          </cell>
          <cell r="W3">
            <v>31</v>
          </cell>
          <cell r="X3">
            <v>32</v>
          </cell>
          <cell r="Y3">
            <v>35</v>
          </cell>
          <cell r="Z3">
            <v>36</v>
          </cell>
          <cell r="AA3">
            <v>33</v>
          </cell>
          <cell r="AB3">
            <v>25</v>
          </cell>
          <cell r="AC3">
            <v>26</v>
          </cell>
          <cell r="AD3"/>
          <cell r="AE3">
            <v>21</v>
          </cell>
          <cell r="AF3">
            <v>22</v>
          </cell>
          <cell r="AG3"/>
          <cell r="AH3"/>
          <cell r="AI3">
            <v>24</v>
          </cell>
          <cell r="AJ3"/>
          <cell r="AK3">
            <v>37</v>
          </cell>
          <cell r="AL3">
            <v>23</v>
          </cell>
          <cell r="AM3"/>
          <cell r="AN3"/>
          <cell r="AO3"/>
          <cell r="AP3"/>
          <cell r="AQ3"/>
          <cell r="AR3"/>
          <cell r="AS3"/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/>
          <cell r="BG3"/>
          <cell r="BH3"/>
          <cell r="BI3"/>
          <cell r="BJ3"/>
          <cell r="BK3"/>
          <cell r="BL3"/>
          <cell r="BM3"/>
          <cell r="BN3"/>
          <cell r="BO3"/>
          <cell r="BP3"/>
          <cell r="BQ3"/>
          <cell r="BR3"/>
          <cell r="BS3"/>
          <cell r="BT3"/>
          <cell r="BU3"/>
          <cell r="BV3"/>
          <cell r="BX3"/>
        </row>
        <row r="5"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/>
          <cell r="W5"/>
          <cell r="X5"/>
          <cell r="Y5"/>
          <cell r="Z5"/>
          <cell r="AA5"/>
          <cell r="AB5" t="str">
            <v>Market Planning</v>
          </cell>
          <cell r="AC5"/>
          <cell r="AD5" t="str">
            <v>Market Planning / Inventory</v>
          </cell>
          <cell r="AE5"/>
          <cell r="AF5"/>
          <cell r="AG5"/>
          <cell r="AI5" t="str">
            <v>Inventory</v>
          </cell>
          <cell r="AJ5" t="str">
            <v>Medical</v>
          </cell>
          <cell r="AK5"/>
          <cell r="AL5" t="str">
            <v>Market Planning</v>
          </cell>
          <cell r="AM5" t="str">
            <v>Marketing / Market Planning</v>
          </cell>
          <cell r="AN5" t="str">
            <v>Launch Squad</v>
          </cell>
          <cell r="AO5"/>
          <cell r="AP5"/>
          <cell r="AQ5" t="str">
            <v>Market Planning / Revenue Management</v>
          </cell>
          <cell r="AR5"/>
          <cell r="AS5"/>
          <cell r="AT5"/>
          <cell r="AU5" t="str">
            <v>Germany</v>
          </cell>
          <cell r="AV5"/>
          <cell r="AW5" t="str">
            <v>NAM</v>
          </cell>
          <cell r="AX5"/>
          <cell r="AY5" t="str">
            <v>Aus</v>
          </cell>
          <cell r="AZ5"/>
          <cell r="BB5"/>
          <cell r="BD5" t="str">
            <v>Revenue Mgt</v>
          </cell>
          <cell r="BF5" t="str">
            <v>Revenue Mgt</v>
          </cell>
          <cell r="BG5" t="str">
            <v>Air Planning</v>
          </cell>
          <cell r="BH5"/>
          <cell r="BI5"/>
          <cell r="BJ5"/>
          <cell r="BL5" t="str">
            <v>Revenue Mgt</v>
          </cell>
          <cell r="BM5" t="str">
            <v>Air Planning</v>
          </cell>
          <cell r="BN5"/>
          <cell r="BO5"/>
          <cell r="BP5"/>
          <cell r="BR5" t="str">
            <v>All</v>
          </cell>
          <cell r="BT5" t="str">
            <v>Market Planning &amp; Fleet Operations</v>
          </cell>
          <cell r="BU5"/>
          <cell r="BV5"/>
          <cell r="BX5" t="str">
            <v>US Team</v>
          </cell>
        </row>
        <row r="6"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 t="str">
            <v>Marketing</v>
          </cell>
          <cell r="S6"/>
          <cell r="T6"/>
          <cell r="U6"/>
          <cell r="V6"/>
          <cell r="W6"/>
          <cell r="X6"/>
          <cell r="Y6"/>
          <cell r="Z6"/>
          <cell r="AA6"/>
          <cell r="AB6" t="str">
            <v>Sourced from cruise framework</v>
          </cell>
          <cell r="AC6"/>
          <cell r="AD6"/>
          <cell r="AE6"/>
          <cell r="AF6"/>
          <cell r="AG6" t="str">
            <v>World Cruise Only</v>
          </cell>
          <cell r="AH6"/>
          <cell r="AI6"/>
          <cell r="AJ6" t="str">
            <v>Completed following 
itinerary sign-off</v>
          </cell>
          <cell r="AK6"/>
          <cell r="AL6"/>
          <cell r="AM6" t="str">
            <v>Post Cruise Framework</v>
          </cell>
          <cell r="AN6" t="str">
            <v>Confirmed by Launch Squad</v>
          </cell>
          <cell r="AO6"/>
          <cell r="AP6"/>
          <cell r="AQ6" t="str">
            <v>Confirmed as part of passenger sourcing development</v>
          </cell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 t="str">
            <v>Calculated</v>
          </cell>
          <cell r="BC6"/>
          <cell r="BD6"/>
          <cell r="BE6"/>
          <cell r="BF6"/>
          <cell r="BG6"/>
          <cell r="BH6"/>
          <cell r="BI6"/>
          <cell r="BJ6"/>
          <cell r="BK6"/>
          <cell r="BL6"/>
          <cell r="BM6"/>
          <cell r="BN6"/>
          <cell r="BO6"/>
          <cell r="BP6"/>
          <cell r="BQ6"/>
          <cell r="BR6"/>
          <cell r="BS6"/>
          <cell r="BT6"/>
          <cell r="BU6"/>
          <cell r="BV6"/>
          <cell r="BW6"/>
          <cell r="BX6"/>
        </row>
        <row r="7"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  <cell r="AI7" t="str">
            <v>CRUISE SETUP</v>
          </cell>
          <cell r="AJ7"/>
          <cell r="AK7"/>
          <cell r="AL7"/>
          <cell r="AM7"/>
          <cell r="AN7"/>
          <cell r="AO7"/>
          <cell r="AP7"/>
          <cell r="AQ7"/>
          <cell r="AR7"/>
          <cell r="AS7"/>
          <cell r="AT7"/>
          <cell r="AU7"/>
          <cell r="AV7"/>
          <cell r="AW7"/>
          <cell r="AX7"/>
          <cell r="AY7"/>
          <cell r="AZ7"/>
          <cell r="BB7"/>
          <cell r="BD7" t="str">
            <v>Air Flag</v>
          </cell>
          <cell r="BF7" t="str">
            <v>UK AIR</v>
          </cell>
          <cell r="BG7"/>
          <cell r="BH7"/>
          <cell r="BI7"/>
          <cell r="BJ7"/>
          <cell r="BL7" t="str">
            <v>German AIR</v>
          </cell>
          <cell r="BM7"/>
          <cell r="BN7"/>
          <cell r="BO7"/>
          <cell r="BP7"/>
          <cell r="BR7" t="str">
            <v>GENERAL COMMENTS</v>
          </cell>
          <cell r="BT7" t="str">
            <v>BERTH BOOKINGS</v>
          </cell>
          <cell r="BU7"/>
          <cell r="BV7"/>
        </row>
        <row r="8">
          <cell r="F8" t="str">
            <v>Cruise Code</v>
          </cell>
          <cell r="G8" t="str">
            <v>From Port</v>
          </cell>
          <cell r="H8" t="str">
            <v>To Port</v>
          </cell>
          <cell r="I8" t="str">
            <v>Route</v>
          </cell>
          <cell r="J8" t="str">
            <v>Cruise Embark Day</v>
          </cell>
          <cell r="K8" t="str">
            <v>Cruise Embark Date</v>
          </cell>
          <cell r="L8" t="str">
            <v>Cruise Debark Day</v>
          </cell>
          <cell r="M8" t="str">
            <v>Cruise Debark Date</v>
          </cell>
          <cell r="N8" t="str">
            <v>Cruise Nights</v>
          </cell>
          <cell r="O8" t="str">
            <v>Trade Code</v>
          </cell>
          <cell r="P8" t="str">
            <v>Trade Code Description</v>
          </cell>
          <cell r="Q8" t="str">
            <v>Product Code</v>
          </cell>
          <cell r="R8" t="str">
            <v>Web Code</v>
          </cell>
          <cell r="S8" t="str">
            <v>Marketing Name</v>
          </cell>
          <cell r="T8" t="str">
            <v>DEPLOYMENT GROUP</v>
          </cell>
          <cell r="U8" t="str">
            <v>CruiseInfo Trade Match (3rd Sept 2015 Extract)</v>
          </cell>
          <cell r="V8" t="str">
            <v>Pricing Segment</v>
          </cell>
          <cell r="W8" t="str">
            <v>Cubic Trade</v>
          </cell>
          <cell r="X8" t="str">
            <v>Cubic Sub Trade</v>
          </cell>
          <cell r="Y8" t="str">
            <v>Marketing Trade</v>
          </cell>
          <cell r="Z8" t="str">
            <v>CUK Micro Trade</v>
          </cell>
          <cell r="AA8" t="str">
            <v>Corporate Trade</v>
          </cell>
          <cell r="AB8" t="str">
            <v>Physical Lower Berth Capacity</v>
          </cell>
          <cell r="AC8" t="str">
            <v>Physical ALBDS</v>
          </cell>
          <cell r="AD8" t="str">
            <v>Physical / Logical</v>
          </cell>
          <cell r="AE8" t="str">
            <v>Logical From</v>
          </cell>
          <cell r="AF8" t="str">
            <v>Logical To</v>
          </cell>
          <cell r="AG8" t="str">
            <v>International Date Line (E/W or Blank)</v>
          </cell>
          <cell r="AH8" t="str">
            <v>x</v>
          </cell>
          <cell r="AI8" t="str">
            <v>Cabin Version</v>
          </cell>
          <cell r="AJ8" t="str">
            <v>Child Age 
(As per description)</v>
          </cell>
          <cell r="AK8" t="str">
            <v>Infant Age
(As per description)</v>
          </cell>
          <cell r="AL8" t="str">
            <v>US Immigration Flag 
(D / I / C)</v>
          </cell>
          <cell r="AM8" t="str">
            <v>Theme</v>
          </cell>
          <cell r="AN8" t="str">
            <v>Pre-reg Date</v>
          </cell>
          <cell r="AO8" t="str">
            <v>World Club On-Sale Date</v>
          </cell>
          <cell r="AP8" t="str">
            <v>General On-Sale Date</v>
          </cell>
          <cell r="AQ8" t="str">
            <v>Build in Polar (Y/N)</v>
          </cell>
          <cell r="AR8" t="str">
            <v>On Sale at Launch (Y/N)</v>
          </cell>
          <cell r="AS8" t="str">
            <v>UK Brochure (Y/N)</v>
          </cell>
          <cell r="AT8" t="str">
            <v>UK Website (Y/N) : Display Flag Polar</v>
          </cell>
          <cell r="AU8" t="str">
            <v>Germany / EMEA Brochure (Y/N)</v>
          </cell>
          <cell r="AV8" t="str">
            <v>Germany / EMEA Website (Y/N)</v>
          </cell>
          <cell r="AW8" t="str">
            <v>NAM / ROW Brochure (Y/ N) (S= included in Voyage summary)</v>
          </cell>
          <cell r="AX8" t="str">
            <v>NAM / ROW Website (Y/ N)</v>
          </cell>
          <cell r="AY8" t="str">
            <v>Aus Brochure (Y/N)</v>
          </cell>
          <cell r="AZ8" t="str">
            <v>Aus Website (Y/ N)</v>
          </cell>
          <cell r="BA8" t="str">
            <v>x</v>
          </cell>
          <cell r="BB8" t="str">
            <v>Web Flag (Digital Team)</v>
          </cell>
          <cell r="BC8" t="str">
            <v>x</v>
          </cell>
          <cell r="BD8" t="str">
            <v>UK Air Required</v>
          </cell>
          <cell r="BE8" t="str">
            <v>x</v>
          </cell>
          <cell r="BF8" t="str">
            <v>UK Pricing Bundled / Unbundled</v>
          </cell>
          <cell r="BG8" t="str">
            <v>UK Departure Date Including Flights</v>
          </cell>
          <cell r="BH8" t="str">
            <v>UK Arrival Date Including Flights</v>
          </cell>
          <cell r="BI8" t="str">
            <v>UK Brochure Nights Including Flights</v>
          </cell>
          <cell r="BJ8" t="str">
            <v>Forced Overnights
Pre / Post / Both</v>
          </cell>
          <cell r="BK8" t="str">
            <v>x</v>
          </cell>
          <cell r="BL8" t="str">
            <v>German Pricing Bundled / Unbundled</v>
          </cell>
          <cell r="BM8" t="str">
            <v>German Departure Date Including Flights</v>
          </cell>
          <cell r="BN8" t="str">
            <v>German Arrival Date Including Flights</v>
          </cell>
          <cell r="BO8" t="str">
            <v>German Brochure Nights Including Flights</v>
          </cell>
          <cell r="BP8" t="str">
            <v>Forced Overnights
Pre / Post / Both</v>
          </cell>
          <cell r="BQ8" t="str">
            <v>x</v>
          </cell>
          <cell r="BR8" t="str">
            <v>Comments</v>
          </cell>
          <cell r="BS8" t="str">
            <v>x</v>
          </cell>
          <cell r="BT8" t="str">
            <v>Berth Bookings Confirmed?, Requested? Being Re-worked? Or Not Been Requested</v>
          </cell>
          <cell r="BU8" t="str">
            <v>Comment</v>
          </cell>
          <cell r="BV8" t="str">
            <v>% Confirmed</v>
          </cell>
          <cell r="BW8" t="str">
            <v>x</v>
          </cell>
          <cell r="BX8" t="str">
            <v>WHTI Flag</v>
          </cell>
          <cell r="BY8" t="str">
            <v>x</v>
          </cell>
          <cell r="BZ8" t="str">
            <v>x</v>
          </cell>
          <cell r="CA8" t="str">
            <v>UK Pre Arrangement</v>
          </cell>
          <cell r="CB8" t="str">
            <v>UK Post Arrangement</v>
          </cell>
          <cell r="CC8" t="str">
            <v>x</v>
          </cell>
          <cell r="CD8" t="str">
            <v>Germany Pre Arrangement</v>
          </cell>
          <cell r="CE8" t="str">
            <v>Germany Post Arrangement</v>
          </cell>
        </row>
        <row r="9">
          <cell r="F9" t="str">
            <v>H702B</v>
          </cell>
          <cell r="G9" t="str">
            <v>HAM1</v>
          </cell>
          <cell r="H9" t="str">
            <v>SOU1</v>
          </cell>
          <cell r="I9" t="str">
            <v>HAM1 - SOU1</v>
          </cell>
          <cell r="J9">
            <v>46392</v>
          </cell>
          <cell r="K9">
            <v>46392</v>
          </cell>
          <cell r="L9">
            <v>46397</v>
          </cell>
          <cell r="M9">
            <v>46397</v>
          </cell>
          <cell r="N9">
            <v>5</v>
          </cell>
          <cell r="O9" t="str">
            <v>EP</v>
          </cell>
          <cell r="P9" t="str">
            <v>Western Europe</v>
          </cell>
          <cell r="Q9" t="str">
            <v>EPW</v>
          </cell>
          <cell r="R9" t="str">
            <v>EPS465</v>
          </cell>
          <cell r="S9" t="str">
            <v>Rotterdam and Zeebrugge Short Break</v>
          </cell>
          <cell r="T9" t="str">
            <v>WiINTER</v>
          </cell>
          <cell r="U9" t="str">
            <v>H602B</v>
          </cell>
          <cell r="V9" t="str">
            <v>Not Required</v>
          </cell>
          <cell r="W9" t="str">
            <v>Europe</v>
          </cell>
          <cell r="X9" t="str">
            <v>Short Break (Open Jaw)</v>
          </cell>
          <cell r="Y9" t="str">
            <v>Not Required</v>
          </cell>
          <cell r="Z9" t="str">
            <v>Not Required</v>
          </cell>
          <cell r="AA9" t="str">
            <v>Northern Europe</v>
          </cell>
          <cell r="AB9" t="str">
            <v/>
          </cell>
          <cell r="AC9" t="str">
            <v/>
          </cell>
          <cell r="AD9" t="str">
            <v>Logical</v>
          </cell>
          <cell r="AE9" t="str">
            <v>H702 HAM1</v>
          </cell>
          <cell r="AF9" t="str">
            <v>H702 SOU2</v>
          </cell>
          <cell r="AG9" t="str">
            <v>N/A</v>
          </cell>
          <cell r="AH9"/>
          <cell r="AI9">
            <v>0</v>
          </cell>
          <cell r="AJ9" t="str">
            <v>2 to 17 Years 364 days (Polar Faretable : 17 Child)</v>
          </cell>
          <cell r="AK9" t="str">
            <v>6 Months to 1 Year 364 days (Polar Faretable : 1 Infant)</v>
          </cell>
          <cell r="AL9" t="str">
            <v>I</v>
          </cell>
          <cell r="AM9"/>
          <cell r="AN9" t="str">
            <v>n/a</v>
          </cell>
          <cell r="AO9" t="str">
            <v>TBC</v>
          </cell>
          <cell r="AP9" t="str">
            <v>TBC</v>
          </cell>
          <cell r="AQ9" t="str">
            <v>Y</v>
          </cell>
          <cell r="AR9" t="str">
            <v>Y</v>
          </cell>
          <cell r="AS9" t="str">
            <v>Y</v>
          </cell>
          <cell r="AT9" t="str">
            <v>Y</v>
          </cell>
          <cell r="AU9" t="str">
            <v>Y</v>
          </cell>
          <cell r="AV9" t="str">
            <v>Y</v>
          </cell>
          <cell r="AW9" t="str">
            <v>Y</v>
          </cell>
          <cell r="AX9" t="str">
            <v>Y</v>
          </cell>
          <cell r="AY9" t="str">
            <v>Y</v>
          </cell>
          <cell r="AZ9" t="str">
            <v>Y</v>
          </cell>
          <cell r="BA9"/>
          <cell r="BB9" t="str">
            <v>Y</v>
          </cell>
          <cell r="BC9"/>
          <cell r="BD9" t="str">
            <v>Y</v>
          </cell>
          <cell r="BE9"/>
          <cell r="BF9" t="str">
            <v>Unbundled</v>
          </cell>
          <cell r="BG9">
            <v>46392</v>
          </cell>
          <cell r="BH9">
            <v>46397</v>
          </cell>
          <cell r="BI9">
            <v>5</v>
          </cell>
          <cell r="BJ9" t="str">
            <v>Pre Cruise: Transfer / Post Cruise: None</v>
          </cell>
          <cell r="BK9"/>
          <cell r="BL9" t="str">
            <v>Unbundled</v>
          </cell>
          <cell r="BM9">
            <v>46392</v>
          </cell>
          <cell r="BN9">
            <v>46397</v>
          </cell>
          <cell r="BO9">
            <v>5</v>
          </cell>
          <cell r="BP9" t="str">
            <v>Pre Cruise: None / Post Cruise: Transfer</v>
          </cell>
          <cell r="BQ9"/>
          <cell r="BR9"/>
          <cell r="BS9"/>
          <cell r="BT9"/>
          <cell r="BU9"/>
          <cell r="BV9"/>
          <cell r="BW9"/>
          <cell r="BX9"/>
          <cell r="BY9"/>
          <cell r="BZ9"/>
          <cell r="CA9" t="str">
            <v>Pre Cruise: Transfer</v>
          </cell>
          <cell r="CB9" t="str">
            <v>Post Cruise: None</v>
          </cell>
          <cell r="CC9"/>
          <cell r="CD9" t="str">
            <v>Pre Cruise: None</v>
          </cell>
          <cell r="CE9" t="str">
            <v>Post Cruise: Transfer</v>
          </cell>
        </row>
        <row r="10">
          <cell r="F10" t="str">
            <v>H702C</v>
          </cell>
          <cell r="G10" t="str">
            <v>HAM1</v>
          </cell>
          <cell r="H10" t="str">
            <v>FLL1</v>
          </cell>
          <cell r="I10" t="str">
            <v>HAM1 - FLL1</v>
          </cell>
          <cell r="J10">
            <v>46392</v>
          </cell>
          <cell r="K10">
            <v>46392</v>
          </cell>
          <cell r="L10">
            <v>46409</v>
          </cell>
          <cell r="M10">
            <v>46409</v>
          </cell>
          <cell r="N10">
            <v>17</v>
          </cell>
          <cell r="O10" t="str">
            <v>EQ</v>
          </cell>
          <cell r="P10" t="str">
            <v>Transatlantic West</v>
          </cell>
          <cell r="Q10" t="str">
            <v>EQW</v>
          </cell>
          <cell r="R10" t="str">
            <v>WWW502</v>
          </cell>
          <cell r="S10" t="str">
            <v>Hamburg to Fort Lauderdale</v>
          </cell>
          <cell r="T10" t="str">
            <v>WINTER</v>
          </cell>
          <cell r="U10" t="str">
            <v>V502C</v>
          </cell>
          <cell r="V10" t="str">
            <v>Not Required</v>
          </cell>
          <cell r="W10" t="str">
            <v>World</v>
          </cell>
          <cell r="X10" t="str">
            <v>World</v>
          </cell>
          <cell r="Y10" t="str">
            <v>Not Required</v>
          </cell>
          <cell r="Z10" t="str">
            <v>Not Required</v>
          </cell>
          <cell r="AA10" t="str">
            <v>Transatlantic</v>
          </cell>
          <cell r="AB10" t="str">
            <v/>
          </cell>
          <cell r="AC10" t="str">
            <v/>
          </cell>
          <cell r="AD10" t="str">
            <v>Logical</v>
          </cell>
          <cell r="AE10" t="str">
            <v>H702 HAM1</v>
          </cell>
          <cell r="AF10" t="str">
            <v>H703 FLL1</v>
          </cell>
          <cell r="AG10" t="str">
            <v>N/A</v>
          </cell>
          <cell r="AI10">
            <v>0</v>
          </cell>
          <cell r="AJ10" t="str">
            <v>2 to 17 Years 364 days (Polar Faretable : 17 Child)</v>
          </cell>
          <cell r="AK10" t="str">
            <v>12 Months to 1 Year 364 days (Polar Faretable : 1 Infant)</v>
          </cell>
          <cell r="AL10" t="str">
            <v>C</v>
          </cell>
          <cell r="AM10"/>
          <cell r="AN10" t="str">
            <v>n/a</v>
          </cell>
          <cell r="AO10" t="str">
            <v>Wednesday 16 October 2024 1pm GMT</v>
          </cell>
          <cell r="AP10" t="str">
            <v>Thursday 17 October 2024 1pm GMT</v>
          </cell>
          <cell r="AQ10" t="str">
            <v>Y</v>
          </cell>
          <cell r="AR10" t="str">
            <v>Y</v>
          </cell>
          <cell r="AS10" t="str">
            <v>Y</v>
          </cell>
          <cell r="AT10" t="str">
            <v>Y</v>
          </cell>
          <cell r="AU10" t="str">
            <v>Y</v>
          </cell>
          <cell r="AV10" t="str">
            <v>Y</v>
          </cell>
          <cell r="AW10" t="str">
            <v>Y</v>
          </cell>
          <cell r="AX10" t="str">
            <v>Y</v>
          </cell>
          <cell r="AY10" t="str">
            <v>Y</v>
          </cell>
          <cell r="AZ10" t="str">
            <v>Y</v>
          </cell>
          <cell r="BB10" t="str">
            <v>Y</v>
          </cell>
          <cell r="BD10" t="str">
            <v>Y</v>
          </cell>
          <cell r="BF10" t="str">
            <v>Unbundled</v>
          </cell>
          <cell r="BG10">
            <v>46392</v>
          </cell>
          <cell r="BH10">
            <v>46410</v>
          </cell>
          <cell r="BI10">
            <v>18</v>
          </cell>
          <cell r="BJ10" t="str">
            <v>Pre Cruise: Transfer / Post Cruise: Transfer</v>
          </cell>
          <cell r="BK10"/>
          <cell r="BL10" t="str">
            <v>Unbundled</v>
          </cell>
          <cell r="BM10">
            <v>46392</v>
          </cell>
          <cell r="BN10">
            <v>46410</v>
          </cell>
          <cell r="BO10">
            <v>18</v>
          </cell>
          <cell r="BP10" t="str">
            <v>Pre Cruise: None / Post Cruise: Transfer</v>
          </cell>
          <cell r="BR10"/>
          <cell r="BT10"/>
          <cell r="BU10"/>
          <cell r="BV10"/>
          <cell r="BX10"/>
          <cell r="CA10" t="str">
            <v>Pre Cruise: Transfer</v>
          </cell>
          <cell r="CB10" t="str">
            <v>Post Cruise: Transfer</v>
          </cell>
          <cell r="CC10"/>
          <cell r="CD10" t="str">
            <v>Pre Cruise: None</v>
          </cell>
          <cell r="CE10" t="str">
            <v>Post Cruise: Transfer</v>
          </cell>
        </row>
        <row r="11">
          <cell r="F11" t="str">
            <v>H702D</v>
          </cell>
          <cell r="G11" t="str">
            <v>HAM1</v>
          </cell>
          <cell r="H11" t="str">
            <v>GIG2</v>
          </cell>
          <cell r="I11" t="str">
            <v>HAM1 - GIG2</v>
          </cell>
          <cell r="J11">
            <v>46392</v>
          </cell>
          <cell r="K11">
            <v>46392</v>
          </cell>
          <cell r="L11">
            <v>46426</v>
          </cell>
          <cell r="M11">
            <v>46426</v>
          </cell>
          <cell r="N11">
            <v>34</v>
          </cell>
          <cell r="O11" t="str">
            <v>SR</v>
          </cell>
          <cell r="P11" t="str">
            <v>South America (Rio)</v>
          </cell>
          <cell r="Q11" t="str">
            <v>SRW</v>
          </cell>
          <cell r="R11" t="str">
            <v>WWW503</v>
          </cell>
          <cell r="S11" t="str">
            <v>Hamburg to Rio de Janiero</v>
          </cell>
          <cell r="T11" t="str">
            <v>WINTER</v>
          </cell>
          <cell r="U11" t="str">
            <v>V502D</v>
          </cell>
          <cell r="V11" t="str">
            <v>Not Required</v>
          </cell>
          <cell r="W11" t="str">
            <v>World</v>
          </cell>
          <cell r="X11" t="str">
            <v>World</v>
          </cell>
          <cell r="Y11" t="str">
            <v>Not Required</v>
          </cell>
          <cell r="Z11" t="str">
            <v>Not Required</v>
          </cell>
          <cell r="AA11" t="str">
            <v>World</v>
          </cell>
          <cell r="AB11" t="str">
            <v/>
          </cell>
          <cell r="AC11" t="str">
            <v/>
          </cell>
          <cell r="AD11" t="str">
            <v>Logical</v>
          </cell>
          <cell r="AE11" t="str">
            <v>H702 HAM1</v>
          </cell>
          <cell r="AF11" t="str">
            <v>H704 GIG2</v>
          </cell>
          <cell r="AG11" t="str">
            <v>N/A</v>
          </cell>
          <cell r="AI11">
            <v>0</v>
          </cell>
          <cell r="AJ11" t="str">
            <v>2 to 17 Years 364 days (Polar Faretable : 17 Child)</v>
          </cell>
          <cell r="AK11" t="str">
            <v>12 Months to 1 Year 364 days (Polar Faretable : 1 Infant)</v>
          </cell>
          <cell r="AL11" t="str">
            <v>C</v>
          </cell>
          <cell r="AM11"/>
          <cell r="AN11" t="str">
            <v>n/a</v>
          </cell>
          <cell r="AO11" t="str">
            <v>Wednesday 16 October 2024 1pm GMT</v>
          </cell>
          <cell r="AP11" t="str">
            <v>Thursday 17 October 2024 1pm GMT</v>
          </cell>
          <cell r="AQ11" t="str">
            <v>Y</v>
          </cell>
          <cell r="AR11" t="str">
            <v>Y</v>
          </cell>
          <cell r="AS11" t="str">
            <v>Y</v>
          </cell>
          <cell r="AT11" t="str">
            <v>Y</v>
          </cell>
          <cell r="AU11" t="str">
            <v>Y</v>
          </cell>
          <cell r="AV11" t="str">
            <v>Y</v>
          </cell>
          <cell r="AW11" t="str">
            <v>Y</v>
          </cell>
          <cell r="AX11" t="str">
            <v>Y</v>
          </cell>
          <cell r="AY11" t="str">
            <v>Y</v>
          </cell>
          <cell r="AZ11" t="str">
            <v>Y</v>
          </cell>
          <cell r="BB11" t="str">
            <v>Y</v>
          </cell>
          <cell r="BD11" t="str">
            <v>Y</v>
          </cell>
          <cell r="BF11" t="str">
            <v>Unbundled</v>
          </cell>
          <cell r="BG11">
            <v>46392</v>
          </cell>
          <cell r="BH11">
            <v>46427</v>
          </cell>
          <cell r="BI11">
            <v>35</v>
          </cell>
          <cell r="BJ11" t="str">
            <v>Pre Cruise: Transfer / Post Cruise: Transfer</v>
          </cell>
          <cell r="BK11"/>
          <cell r="BL11" t="str">
            <v>Unbundled</v>
          </cell>
          <cell r="BM11">
            <v>46392</v>
          </cell>
          <cell r="BN11">
            <v>46427</v>
          </cell>
          <cell r="BO11">
            <v>35</v>
          </cell>
          <cell r="BP11" t="str">
            <v>Pre Cruise: None / Post Cruise: Transfer</v>
          </cell>
          <cell r="BR11"/>
          <cell r="BT11"/>
          <cell r="BU11"/>
          <cell r="BV11"/>
          <cell r="BX11"/>
          <cell r="CA11" t="str">
            <v>Pre Cruise: Transfer</v>
          </cell>
          <cell r="CB11" t="str">
            <v>Post Cruise: Transfer</v>
          </cell>
          <cell r="CC11"/>
          <cell r="CD11" t="str">
            <v>Pre Cruise: None</v>
          </cell>
          <cell r="CE11" t="str">
            <v>Post Cruise: Transfer</v>
          </cell>
        </row>
        <row r="12">
          <cell r="F12" t="str">
            <v>H702E</v>
          </cell>
          <cell r="G12" t="str">
            <v>HAM1</v>
          </cell>
          <cell r="H12" t="str">
            <v>HAM2</v>
          </cell>
          <cell r="I12" t="str">
            <v>HAM1 - HAM2</v>
          </cell>
          <cell r="J12">
            <v>46392</v>
          </cell>
          <cell r="K12">
            <v>46392</v>
          </cell>
          <cell r="L12">
            <v>46482</v>
          </cell>
          <cell r="M12">
            <v>46482</v>
          </cell>
          <cell r="N12">
            <v>90</v>
          </cell>
          <cell r="O12" t="str">
            <v>WW</v>
          </cell>
          <cell r="P12" t="str">
            <v>World</v>
          </cell>
          <cell r="Q12" t="str">
            <v>WWW</v>
          </cell>
          <cell r="R12" t="str">
            <v>WWW495</v>
          </cell>
          <cell r="S12" t="str">
            <v>South America Discovery</v>
          </cell>
          <cell r="T12" t="str">
            <v>WINTER</v>
          </cell>
          <cell r="U12" t="str">
            <v>V502E</v>
          </cell>
          <cell r="V12" t="str">
            <v>Not Required</v>
          </cell>
          <cell r="W12" t="str">
            <v>World</v>
          </cell>
          <cell r="X12" t="str">
            <v>World</v>
          </cell>
          <cell r="Y12" t="str">
            <v>Not Required</v>
          </cell>
          <cell r="Z12" t="str">
            <v>Not Required</v>
          </cell>
          <cell r="AA12" t="str">
            <v>World</v>
          </cell>
          <cell r="AB12" t="str">
            <v/>
          </cell>
          <cell r="AC12" t="str">
            <v/>
          </cell>
          <cell r="AD12" t="str">
            <v>Logical</v>
          </cell>
          <cell r="AE12" t="str">
            <v>H702 HAM1</v>
          </cell>
          <cell r="AF12" t="str">
            <v>H708 HAM1</v>
          </cell>
          <cell r="AG12" t="str">
            <v>N/A</v>
          </cell>
          <cell r="AI12">
            <v>0</v>
          </cell>
          <cell r="AJ12" t="str">
            <v>2 to 17 Years 364 days (Polar Faretable : 17 Child)</v>
          </cell>
          <cell r="AK12" t="str">
            <v>12 Months to 1 Year 364 days (Polar Faretable : 1 Infant)</v>
          </cell>
          <cell r="AL12" t="str">
            <v>C</v>
          </cell>
          <cell r="AM12"/>
          <cell r="AN12" t="str">
            <v>n/a</v>
          </cell>
          <cell r="AO12" t="str">
            <v>Wednesday 16 October 2024 1pm GMT</v>
          </cell>
          <cell r="AP12" t="str">
            <v>Thursday 17 October 2024 1pm GMT</v>
          </cell>
          <cell r="AQ12" t="str">
            <v>Y</v>
          </cell>
          <cell r="AR12" t="str">
            <v>Y</v>
          </cell>
          <cell r="AS12" t="str">
            <v>Y</v>
          </cell>
          <cell r="AT12" t="str">
            <v>Y</v>
          </cell>
          <cell r="AU12" t="str">
            <v>Y</v>
          </cell>
          <cell r="AV12" t="str">
            <v>Y</v>
          </cell>
          <cell r="AW12" t="str">
            <v>Y</v>
          </cell>
          <cell r="AX12" t="str">
            <v>Y</v>
          </cell>
          <cell r="AY12" t="str">
            <v>Y</v>
          </cell>
          <cell r="AZ12" t="str">
            <v>Y</v>
          </cell>
          <cell r="BB12" t="str">
            <v>Y</v>
          </cell>
          <cell r="BD12" t="str">
            <v>Y</v>
          </cell>
          <cell r="BF12" t="str">
            <v>Unbundled</v>
          </cell>
          <cell r="BG12">
            <v>46392</v>
          </cell>
          <cell r="BH12">
            <v>46482</v>
          </cell>
          <cell r="BI12">
            <v>90</v>
          </cell>
          <cell r="BJ12" t="str">
            <v>Pre Cruise: Transfer / Post Cruise: Transfer</v>
          </cell>
          <cell r="BK12"/>
          <cell r="BL12" t="str">
            <v>Unbundled</v>
          </cell>
          <cell r="BM12">
            <v>46392</v>
          </cell>
          <cell r="BN12">
            <v>46482</v>
          </cell>
          <cell r="BO12">
            <v>90</v>
          </cell>
          <cell r="BP12" t="str">
            <v>Pre Cruise: None / Post Cruise: None</v>
          </cell>
          <cell r="BR12"/>
          <cell r="BT12"/>
          <cell r="BU12"/>
          <cell r="BV12"/>
          <cell r="BX12"/>
          <cell r="CA12" t="str">
            <v>Pre Cruise: Transfer</v>
          </cell>
          <cell r="CB12" t="str">
            <v>Post Cruise: Transfer</v>
          </cell>
          <cell r="CC12"/>
          <cell r="CD12" t="str">
            <v>Pre Cruise: None</v>
          </cell>
          <cell r="CE12" t="str">
            <v>Post Cruise: None</v>
          </cell>
        </row>
        <row r="13">
          <cell r="F13" t="str">
            <v>H703</v>
          </cell>
          <cell r="G13" t="str">
            <v>SOU1</v>
          </cell>
          <cell r="H13" t="str">
            <v>FLL1</v>
          </cell>
          <cell r="I13" t="str">
            <v>SOU1 - FLL1</v>
          </cell>
          <cell r="J13">
            <v>46397</v>
          </cell>
          <cell r="K13">
            <v>46397</v>
          </cell>
          <cell r="L13">
            <v>46409</v>
          </cell>
          <cell r="M13">
            <v>46409</v>
          </cell>
          <cell r="N13">
            <v>12</v>
          </cell>
          <cell r="O13" t="str">
            <v>EQ</v>
          </cell>
          <cell r="P13" t="str">
            <v>Transatlantic West</v>
          </cell>
          <cell r="Q13" t="str">
            <v>EQW</v>
          </cell>
          <cell r="R13" t="str">
            <v>WWW504</v>
          </cell>
          <cell r="S13" t="str">
            <v>Southampton to Fort Lauderdale</v>
          </cell>
          <cell r="T13" t="str">
            <v>WINTER</v>
          </cell>
          <cell r="U13" t="str">
            <v>V503</v>
          </cell>
          <cell r="V13" t="str">
            <v>Not Required</v>
          </cell>
          <cell r="W13" t="str">
            <v>World</v>
          </cell>
          <cell r="X13" t="str">
            <v>World</v>
          </cell>
          <cell r="Y13" t="str">
            <v>Not Required</v>
          </cell>
          <cell r="Z13" t="str">
            <v>Not Required</v>
          </cell>
          <cell r="AA13" t="str">
            <v>Transatlantic</v>
          </cell>
          <cell r="AB13">
            <v>2992</v>
          </cell>
          <cell r="AC13">
            <v>35904</v>
          </cell>
          <cell r="AD13" t="str">
            <v>Physical</v>
          </cell>
          <cell r="AE13" t="str">
            <v/>
          </cell>
          <cell r="AF13" t="str">
            <v/>
          </cell>
          <cell r="AG13" t="str">
            <v>N/A</v>
          </cell>
          <cell r="AI13">
            <v>0</v>
          </cell>
          <cell r="AJ13" t="str">
            <v>2 to 17 Years 364 days (Polar Faretable : 17 Child)</v>
          </cell>
          <cell r="AK13" t="str">
            <v>12 Months to 1 Year 364 days (Polar Faretable : 1 Infant)</v>
          </cell>
          <cell r="AL13" t="str">
            <v>C</v>
          </cell>
          <cell r="AM13"/>
          <cell r="AN13" t="str">
            <v>n/a</v>
          </cell>
          <cell r="AO13" t="str">
            <v>Wednesday 16 October 2024 1pm GMT</v>
          </cell>
          <cell r="AP13" t="str">
            <v>Thursday 17 October 2024 1pm GMT</v>
          </cell>
          <cell r="AQ13" t="str">
            <v>Y</v>
          </cell>
          <cell r="AR13" t="str">
            <v>Y</v>
          </cell>
          <cell r="AS13" t="str">
            <v>Y</v>
          </cell>
          <cell r="AT13" t="str">
            <v>Y</v>
          </cell>
          <cell r="AU13" t="str">
            <v>Y</v>
          </cell>
          <cell r="AV13" t="str">
            <v>Y</v>
          </cell>
          <cell r="AW13" t="str">
            <v>Y</v>
          </cell>
          <cell r="AX13" t="str">
            <v>Y</v>
          </cell>
          <cell r="AY13" t="str">
            <v>Y</v>
          </cell>
          <cell r="AZ13" t="str">
            <v>Y</v>
          </cell>
          <cell r="BB13" t="str">
            <v>Y</v>
          </cell>
          <cell r="BD13" t="str">
            <v>Y</v>
          </cell>
          <cell r="BF13" t="str">
            <v>Unbundled</v>
          </cell>
          <cell r="BG13">
            <v>46397</v>
          </cell>
          <cell r="BH13">
            <v>46410</v>
          </cell>
          <cell r="BI13">
            <v>13</v>
          </cell>
          <cell r="BJ13" t="str">
            <v>Pre Cruise: None / Post Cruise: Transfer</v>
          </cell>
          <cell r="BK13"/>
          <cell r="BL13" t="str">
            <v>Unbundled</v>
          </cell>
          <cell r="BM13">
            <v>46397</v>
          </cell>
          <cell r="BN13">
            <v>46410</v>
          </cell>
          <cell r="BO13">
            <v>13</v>
          </cell>
          <cell r="BP13" t="str">
            <v>Pre Cruise: Transfer / Post Cruise: Transfer</v>
          </cell>
          <cell r="BR13"/>
          <cell r="BT13"/>
          <cell r="BU13"/>
          <cell r="BV13"/>
          <cell r="BX13"/>
          <cell r="CA13" t="str">
            <v>Pre Cruise: None</v>
          </cell>
          <cell r="CB13" t="str">
            <v>Post Cruise: Transfer</v>
          </cell>
          <cell r="CC13"/>
          <cell r="CD13" t="str">
            <v>Pre Cruise: Transfer</v>
          </cell>
          <cell r="CE13" t="str">
            <v>Post Cruise: Transfer</v>
          </cell>
        </row>
        <row r="14">
          <cell r="F14" t="str">
            <v>H703A</v>
          </cell>
          <cell r="G14" t="str">
            <v>SOU1</v>
          </cell>
          <cell r="H14" t="str">
            <v>GIG2</v>
          </cell>
          <cell r="I14" t="str">
            <v>SOU1 - GIG2</v>
          </cell>
          <cell r="J14">
            <v>46397</v>
          </cell>
          <cell r="K14">
            <v>46397</v>
          </cell>
          <cell r="L14">
            <v>46426</v>
          </cell>
          <cell r="M14">
            <v>46426</v>
          </cell>
          <cell r="N14">
            <v>29</v>
          </cell>
          <cell r="O14" t="str">
            <v>SR</v>
          </cell>
          <cell r="P14" t="str">
            <v>South America (Rio)</v>
          </cell>
          <cell r="Q14" t="str">
            <v>SRW</v>
          </cell>
          <cell r="R14" t="str">
            <v>WWW505</v>
          </cell>
          <cell r="S14" t="str">
            <v>Southampton to Rio de Janiero</v>
          </cell>
          <cell r="T14" t="str">
            <v>WINTER</v>
          </cell>
          <cell r="U14" t="str">
            <v>V503A</v>
          </cell>
          <cell r="V14" t="str">
            <v>Not Required</v>
          </cell>
          <cell r="W14" t="str">
            <v>World</v>
          </cell>
          <cell r="X14" t="str">
            <v>World</v>
          </cell>
          <cell r="Y14" t="str">
            <v>Not Required</v>
          </cell>
          <cell r="Z14" t="str">
            <v>Not Required</v>
          </cell>
          <cell r="AA14" t="str">
            <v>World</v>
          </cell>
          <cell r="AB14">
            <v>0</v>
          </cell>
          <cell r="AC14">
            <v>0</v>
          </cell>
          <cell r="AD14" t="str">
            <v>Logical</v>
          </cell>
          <cell r="AE14" t="str">
            <v>H703 SOU1</v>
          </cell>
          <cell r="AF14" t="str">
            <v>H704 GIG2</v>
          </cell>
          <cell r="AG14" t="str">
            <v>N/A</v>
          </cell>
          <cell r="AI14">
            <v>0</v>
          </cell>
          <cell r="AJ14" t="str">
            <v>2 to 17 Years 364 days (Polar Faretable : 17 Child)</v>
          </cell>
          <cell r="AK14" t="str">
            <v>12 Months to 1 Year 364 days (Polar Faretable : 1 Infant)</v>
          </cell>
          <cell r="AL14" t="str">
            <v>C</v>
          </cell>
          <cell r="AM14"/>
          <cell r="AN14" t="str">
            <v>n/a</v>
          </cell>
          <cell r="AO14" t="str">
            <v>Wednesday 16 October 2024 1pm GMT</v>
          </cell>
          <cell r="AP14" t="str">
            <v>Thursday 17 October 2024 1pm GMT</v>
          </cell>
          <cell r="AQ14" t="str">
            <v>Y</v>
          </cell>
          <cell r="AR14" t="str">
            <v>Y</v>
          </cell>
          <cell r="AS14" t="str">
            <v>Y</v>
          </cell>
          <cell r="AT14" t="str">
            <v>Y</v>
          </cell>
          <cell r="AU14" t="str">
            <v>Y</v>
          </cell>
          <cell r="AV14" t="str">
            <v>Y</v>
          </cell>
          <cell r="AW14" t="str">
            <v>Y</v>
          </cell>
          <cell r="AX14" t="str">
            <v>Y</v>
          </cell>
          <cell r="AY14" t="str">
            <v>Y</v>
          </cell>
          <cell r="AZ14" t="str">
            <v>Y</v>
          </cell>
          <cell r="BB14" t="str">
            <v>Y</v>
          </cell>
          <cell r="BD14" t="str">
            <v>Y</v>
          </cell>
          <cell r="BF14" t="str">
            <v>Unbundled</v>
          </cell>
          <cell r="BG14">
            <v>46397</v>
          </cell>
          <cell r="BH14">
            <v>46427</v>
          </cell>
          <cell r="BI14">
            <v>30</v>
          </cell>
          <cell r="BJ14" t="str">
            <v>Pre Cruise: None / Post Cruise: Transfer</v>
          </cell>
          <cell r="BK14"/>
          <cell r="BL14" t="str">
            <v>Unbundled</v>
          </cell>
          <cell r="BM14">
            <v>46397</v>
          </cell>
          <cell r="BN14">
            <v>46427</v>
          </cell>
          <cell r="BO14">
            <v>30</v>
          </cell>
          <cell r="BP14" t="str">
            <v>Pre Cruise: Transfer / Post Cruise: Transfer</v>
          </cell>
          <cell r="BR14"/>
          <cell r="BT14"/>
          <cell r="BU14"/>
          <cell r="BV14"/>
          <cell r="BX14"/>
          <cell r="CA14" t="str">
            <v>Pre Cruise: None</v>
          </cell>
          <cell r="CB14" t="str">
            <v>Post Cruise: Transfer</v>
          </cell>
          <cell r="CC14"/>
          <cell r="CD14" t="str">
            <v>Pre Cruise: Transfer</v>
          </cell>
          <cell r="CE14" t="str">
            <v>Post Cruise: Transfer</v>
          </cell>
        </row>
        <row r="15">
          <cell r="F15" t="str">
            <v>H703B</v>
          </cell>
          <cell r="G15" t="str">
            <v>SOU1</v>
          </cell>
          <cell r="H15" t="str">
            <v>SOU2</v>
          </cell>
          <cell r="I15" t="str">
            <v>SOU1 - SOU2</v>
          </cell>
          <cell r="J15">
            <v>46397</v>
          </cell>
          <cell r="K15">
            <v>46397</v>
          </cell>
          <cell r="L15">
            <v>46479</v>
          </cell>
          <cell r="M15">
            <v>46479</v>
          </cell>
          <cell r="N15">
            <v>82</v>
          </cell>
          <cell r="O15" t="str">
            <v>WW</v>
          </cell>
          <cell r="P15" t="str">
            <v>World</v>
          </cell>
          <cell r="Q15" t="str">
            <v>WWW</v>
          </cell>
          <cell r="R15" t="str">
            <v>WWW495</v>
          </cell>
          <cell r="S15" t="str">
            <v>South America Discovery</v>
          </cell>
          <cell r="T15" t="str">
            <v>WINTER</v>
          </cell>
          <cell r="U15" t="str">
            <v>V503B</v>
          </cell>
          <cell r="V15" t="str">
            <v>Not Required</v>
          </cell>
          <cell r="W15" t="str">
            <v>World</v>
          </cell>
          <cell r="X15" t="str">
            <v>World</v>
          </cell>
          <cell r="Y15" t="str">
            <v>Not Required</v>
          </cell>
          <cell r="Z15" t="str">
            <v>Not Required</v>
          </cell>
          <cell r="AA15" t="str">
            <v>World</v>
          </cell>
          <cell r="AB15">
            <v>0</v>
          </cell>
          <cell r="AC15">
            <v>0</v>
          </cell>
          <cell r="AD15" t="str">
            <v>Logical</v>
          </cell>
          <cell r="AE15" t="str">
            <v>H703 SOU1</v>
          </cell>
          <cell r="AF15" t="str">
            <v>H707 SOU1</v>
          </cell>
          <cell r="AG15" t="str">
            <v>N/A</v>
          </cell>
          <cell r="AI15">
            <v>0</v>
          </cell>
          <cell r="AJ15" t="str">
            <v>2 to 17 Years 364 days (Polar Faretable : 17 Child)</v>
          </cell>
          <cell r="AK15" t="str">
            <v>12 Months to 1 Year 364 days (Polar Faretable : 1 Infant)</v>
          </cell>
          <cell r="AL15" t="str">
            <v>C</v>
          </cell>
          <cell r="AM15"/>
          <cell r="AN15" t="str">
            <v>n/a</v>
          </cell>
          <cell r="AO15" t="str">
            <v>Wednesday 16 October 2024 1pm GMT</v>
          </cell>
          <cell r="AP15" t="str">
            <v>Thursday 17 October 2024 1pm GMT</v>
          </cell>
          <cell r="AQ15" t="str">
            <v>Y</v>
          </cell>
          <cell r="AR15" t="str">
            <v>Y</v>
          </cell>
          <cell r="AS15" t="str">
            <v>Y</v>
          </cell>
          <cell r="AT15" t="str">
            <v>Y</v>
          </cell>
          <cell r="AU15" t="str">
            <v>Y</v>
          </cell>
          <cell r="AV15" t="str">
            <v>Y</v>
          </cell>
          <cell r="AW15" t="str">
            <v>Y</v>
          </cell>
          <cell r="AX15" t="str">
            <v>Y</v>
          </cell>
          <cell r="AY15" t="str">
            <v>Y</v>
          </cell>
          <cell r="AZ15" t="str">
            <v>Y</v>
          </cell>
          <cell r="BB15" t="str">
            <v>Y</v>
          </cell>
          <cell r="BD15" t="str">
            <v>N</v>
          </cell>
          <cell r="BF15" t="str">
            <v>Unbundled</v>
          </cell>
          <cell r="BG15">
            <v>46397</v>
          </cell>
          <cell r="BH15">
            <v>46479</v>
          </cell>
          <cell r="BI15">
            <v>82</v>
          </cell>
          <cell r="BJ15" t="str">
            <v>Pre Cruise: None / Post Cruise: None</v>
          </cell>
          <cell r="BK15"/>
          <cell r="BL15" t="str">
            <v>Unbundled</v>
          </cell>
          <cell r="BM15">
            <v>46397</v>
          </cell>
          <cell r="BN15">
            <v>46479</v>
          </cell>
          <cell r="BO15">
            <v>82</v>
          </cell>
          <cell r="BP15" t="str">
            <v>Pre Cruise: Transfer / Post Cruise: Transfer</v>
          </cell>
          <cell r="BR15"/>
          <cell r="BT15"/>
          <cell r="BU15"/>
          <cell r="BV15"/>
          <cell r="BX15"/>
          <cell r="CA15" t="str">
            <v>Pre Cruise: None</v>
          </cell>
          <cell r="CB15" t="str">
            <v>Post Cruise: None</v>
          </cell>
          <cell r="CC15"/>
          <cell r="CD15" t="str">
            <v>Pre Cruise: Transfer</v>
          </cell>
          <cell r="CE15" t="str">
            <v>Post Cruise: Transfer</v>
          </cell>
        </row>
        <row r="16">
          <cell r="F16" t="str">
            <v>H704</v>
          </cell>
          <cell r="G16" t="str">
            <v>FLL1</v>
          </cell>
          <cell r="H16" t="str">
            <v>GIG2</v>
          </cell>
          <cell r="I16" t="str">
            <v>FLL1 - GIG2</v>
          </cell>
          <cell r="J16">
            <v>46409</v>
          </cell>
          <cell r="K16">
            <v>46409</v>
          </cell>
          <cell r="L16">
            <v>46426</v>
          </cell>
          <cell r="M16">
            <v>46426</v>
          </cell>
          <cell r="N16">
            <v>17</v>
          </cell>
          <cell r="O16" t="str">
            <v>SR</v>
          </cell>
          <cell r="P16" t="str">
            <v>South America (Rio)</v>
          </cell>
          <cell r="Q16" t="str">
            <v>SRW</v>
          </cell>
          <cell r="R16" t="str">
            <v>WWW506</v>
          </cell>
          <cell r="S16" t="str">
            <v>Fort Lauderdale to Rio de Janiero</v>
          </cell>
          <cell r="T16" t="str">
            <v>WINTER</v>
          </cell>
          <cell r="U16" t="str">
            <v>V504</v>
          </cell>
          <cell r="V16" t="str">
            <v>Not Required</v>
          </cell>
          <cell r="W16" t="str">
            <v>World</v>
          </cell>
          <cell r="X16" t="str">
            <v>World</v>
          </cell>
          <cell r="Y16" t="str">
            <v>Not Required</v>
          </cell>
          <cell r="Z16" t="str">
            <v>Not Required</v>
          </cell>
          <cell r="AA16" t="str">
            <v>World</v>
          </cell>
          <cell r="AB16">
            <v>2992</v>
          </cell>
          <cell r="AC16">
            <v>50864</v>
          </cell>
          <cell r="AD16" t="str">
            <v>Physical</v>
          </cell>
          <cell r="AE16" t="str">
            <v/>
          </cell>
          <cell r="AF16" t="str">
            <v/>
          </cell>
          <cell r="AG16" t="str">
            <v>N/A</v>
          </cell>
          <cell r="AI16">
            <v>0</v>
          </cell>
          <cell r="AJ16" t="str">
            <v>2 to 17 Years 364 days (Polar Faretable : 17 Child)</v>
          </cell>
          <cell r="AK16" t="str">
            <v>12 Months to 1 Year 364 days (Polar Faretable : 1 Infant)</v>
          </cell>
          <cell r="AL16" t="str">
            <v>C</v>
          </cell>
          <cell r="AM16"/>
          <cell r="AN16" t="str">
            <v>n/a</v>
          </cell>
          <cell r="AO16" t="str">
            <v>Wednesday 16 October 2024 1pm GMT</v>
          </cell>
          <cell r="AP16" t="str">
            <v>Thursday 17 October 2024 1pm GMT</v>
          </cell>
          <cell r="AQ16" t="str">
            <v>Y</v>
          </cell>
          <cell r="AR16" t="str">
            <v>Y</v>
          </cell>
          <cell r="AS16" t="str">
            <v>Y</v>
          </cell>
          <cell r="AT16" t="str">
            <v>Y</v>
          </cell>
          <cell r="AU16" t="str">
            <v>Y</v>
          </cell>
          <cell r="AV16" t="str">
            <v>Y</v>
          </cell>
          <cell r="AW16" t="str">
            <v>Y</v>
          </cell>
          <cell r="AX16" t="str">
            <v>Y</v>
          </cell>
          <cell r="AY16" t="str">
            <v>Y</v>
          </cell>
          <cell r="AZ16" t="str">
            <v>Y</v>
          </cell>
          <cell r="BB16" t="str">
            <v>Y</v>
          </cell>
          <cell r="BD16" t="str">
            <v>Y</v>
          </cell>
          <cell r="BF16" t="str">
            <v>Unbundled</v>
          </cell>
          <cell r="BG16">
            <v>46408</v>
          </cell>
          <cell r="BH16">
            <v>46427</v>
          </cell>
          <cell r="BI16">
            <v>19</v>
          </cell>
          <cell r="BJ16" t="str">
            <v>Pre Cruise: Forced Overnight / Post Cruise: Transfer</v>
          </cell>
          <cell r="BK16"/>
          <cell r="BL16" t="str">
            <v>Unbundled</v>
          </cell>
          <cell r="BM16">
            <v>46408</v>
          </cell>
          <cell r="BN16">
            <v>46427</v>
          </cell>
          <cell r="BO16">
            <v>19</v>
          </cell>
          <cell r="BP16" t="str">
            <v>Pre Cruise: Forced Overnight / Post Cruise: Transfer</v>
          </cell>
          <cell r="BR16"/>
          <cell r="BT16"/>
          <cell r="BU16"/>
          <cell r="BV16"/>
          <cell r="BX16"/>
          <cell r="CA16" t="str">
            <v>Pre Cruise: Forced Overnight</v>
          </cell>
          <cell r="CB16" t="str">
            <v>Post Cruise: Transfer</v>
          </cell>
          <cell r="CC16"/>
          <cell r="CD16" t="str">
            <v>Pre Cruise: Forced Overnight</v>
          </cell>
          <cell r="CE16" t="str">
            <v>Post Cruise: Transfer</v>
          </cell>
        </row>
        <row r="17">
          <cell r="F17" t="str">
            <v>H704A</v>
          </cell>
          <cell r="G17" t="str">
            <v>FLL1</v>
          </cell>
          <cell r="H17" t="str">
            <v>SAI1</v>
          </cell>
          <cell r="I17" t="str">
            <v>FLL1 - SAI1</v>
          </cell>
          <cell r="J17">
            <v>46409</v>
          </cell>
          <cell r="K17">
            <v>46409</v>
          </cell>
          <cell r="L17">
            <v>46446</v>
          </cell>
          <cell r="M17">
            <v>46446</v>
          </cell>
          <cell r="N17">
            <v>37</v>
          </cell>
          <cell r="O17" t="str">
            <v>SR</v>
          </cell>
          <cell r="P17" t="str">
            <v>South America (Rio)</v>
          </cell>
          <cell r="Q17" t="str">
            <v>SRW</v>
          </cell>
          <cell r="R17" t="str">
            <v>SFW009</v>
          </cell>
          <cell r="S17" t="str">
            <v>Fort Lauderdale to San Antonio</v>
          </cell>
          <cell r="T17" t="str">
            <v>WINTER</v>
          </cell>
          <cell r="U17" t="str">
            <v>V504</v>
          </cell>
          <cell r="V17" t="str">
            <v>Not Required</v>
          </cell>
          <cell r="W17" t="str">
            <v>World</v>
          </cell>
          <cell r="X17" t="str">
            <v>World</v>
          </cell>
          <cell r="Y17" t="str">
            <v>Not Required</v>
          </cell>
          <cell r="Z17" t="str">
            <v>Not Required</v>
          </cell>
          <cell r="AA17" t="str">
            <v>World</v>
          </cell>
          <cell r="AB17">
            <v>0</v>
          </cell>
          <cell r="AC17">
            <v>0</v>
          </cell>
          <cell r="AD17" t="str">
            <v>Logical</v>
          </cell>
          <cell r="AE17" t="str">
            <v>H704 FLL1</v>
          </cell>
          <cell r="AF17" t="str">
            <v>H705 SAI1</v>
          </cell>
          <cell r="AG17" t="str">
            <v>N/A</v>
          </cell>
          <cell r="AI17">
            <v>0</v>
          </cell>
          <cell r="AJ17" t="str">
            <v>2 to 17 Years 364 days (Polar Faretable : 17 Child)</v>
          </cell>
          <cell r="AK17" t="str">
            <v>12 Months to 1 Year 364 days (Polar Faretable : 1 Infant)</v>
          </cell>
          <cell r="AL17" t="str">
            <v>C</v>
          </cell>
          <cell r="AM17"/>
          <cell r="AN17" t="str">
            <v>n/a</v>
          </cell>
          <cell r="AO17" t="str">
            <v>Wednesday 16 October 2024 1pm GMT</v>
          </cell>
          <cell r="AP17" t="str">
            <v>Thursday 17 October 2024 1pm GMT</v>
          </cell>
          <cell r="AQ17" t="str">
            <v>Y</v>
          </cell>
          <cell r="AR17" t="str">
            <v>Y</v>
          </cell>
          <cell r="AS17" t="str">
            <v>Y</v>
          </cell>
          <cell r="AT17" t="str">
            <v>Y</v>
          </cell>
          <cell r="AU17" t="str">
            <v>Y</v>
          </cell>
          <cell r="AV17" t="str">
            <v>Y</v>
          </cell>
          <cell r="AW17" t="str">
            <v>Y</v>
          </cell>
          <cell r="AX17" t="str">
            <v>Y</v>
          </cell>
          <cell r="AY17" t="str">
            <v>Y</v>
          </cell>
          <cell r="AZ17" t="str">
            <v>Y</v>
          </cell>
          <cell r="BB17" t="str">
            <v>Y</v>
          </cell>
          <cell r="BD17" t="str">
            <v>Y</v>
          </cell>
          <cell r="BF17" t="str">
            <v>Unbundled</v>
          </cell>
          <cell r="BG17">
            <v>46408</v>
          </cell>
          <cell r="BH17">
            <v>46448</v>
          </cell>
          <cell r="BI17">
            <v>40</v>
          </cell>
          <cell r="BJ17" t="str">
            <v>Pre Cruise: Forced Overnight / Post Cruise: Forced Overnight</v>
          </cell>
          <cell r="BK17"/>
          <cell r="BL17" t="str">
            <v>Unbundled</v>
          </cell>
          <cell r="BM17">
            <v>46408</v>
          </cell>
          <cell r="BN17">
            <v>46447</v>
          </cell>
          <cell r="BO17">
            <v>39</v>
          </cell>
          <cell r="BP17" t="str">
            <v>Pre Cruise: Forced Overnight / Post Cruise: Transfer</v>
          </cell>
          <cell r="BR17"/>
          <cell r="BT17"/>
          <cell r="BU17"/>
          <cell r="BV17"/>
          <cell r="BX17"/>
          <cell r="CA17" t="str">
            <v>Pre Cruise: Forced Overnight</v>
          </cell>
          <cell r="CB17" t="str">
            <v>Post Cruise: Forced Overnight</v>
          </cell>
          <cell r="CC17"/>
          <cell r="CD17" t="str">
            <v>Pre Cruise: Forced Overnight</v>
          </cell>
          <cell r="CE17" t="str">
            <v>Post Cruise: Transfer</v>
          </cell>
        </row>
        <row r="18">
          <cell r="F18" t="str">
            <v>H704B</v>
          </cell>
          <cell r="G18" t="str">
            <v>FLL1</v>
          </cell>
          <cell r="H18" t="str">
            <v>FLL2</v>
          </cell>
          <cell r="I18" t="str">
            <v>FLL1 - FLL2</v>
          </cell>
          <cell r="J18">
            <v>46409</v>
          </cell>
          <cell r="K18">
            <v>46409</v>
          </cell>
          <cell r="L18">
            <v>46465</v>
          </cell>
          <cell r="M18">
            <v>46465</v>
          </cell>
          <cell r="N18">
            <v>56</v>
          </cell>
          <cell r="O18" t="str">
            <v>SF</v>
          </cell>
          <cell r="P18" t="str">
            <v>South America (Andes)</v>
          </cell>
          <cell r="Q18" t="str">
            <v>SFW</v>
          </cell>
          <cell r="R18" t="str">
            <v>WWW496</v>
          </cell>
          <cell r="S18" t="str">
            <v>South America Discovery from Fort Lauderdale</v>
          </cell>
          <cell r="T18" t="str">
            <v>WINTER</v>
          </cell>
          <cell r="U18" t="str">
            <v>V504A</v>
          </cell>
          <cell r="V18" t="str">
            <v>Not Required</v>
          </cell>
          <cell r="W18" t="str">
            <v>World</v>
          </cell>
          <cell r="X18" t="str">
            <v>World</v>
          </cell>
          <cell r="Y18" t="str">
            <v>Not Required</v>
          </cell>
          <cell r="Z18" t="str">
            <v>Not Required</v>
          </cell>
          <cell r="AA18" t="str">
            <v>World</v>
          </cell>
          <cell r="AB18">
            <v>0</v>
          </cell>
          <cell r="AC18">
            <v>0</v>
          </cell>
          <cell r="AD18" t="str">
            <v>Logical</v>
          </cell>
          <cell r="AE18" t="str">
            <v>H704 FLL1</v>
          </cell>
          <cell r="AF18" t="str">
            <v>H706 FLL1</v>
          </cell>
          <cell r="AG18" t="str">
            <v>N/A</v>
          </cell>
          <cell r="AI18">
            <v>0</v>
          </cell>
          <cell r="AJ18" t="str">
            <v>2 to 17 Years 364 days (Polar Faretable : 17 Child)</v>
          </cell>
          <cell r="AK18" t="str">
            <v>12 Months to 1 Year 364 days (Polar Faretable : 1 Infant)</v>
          </cell>
          <cell r="AL18" t="str">
            <v>C</v>
          </cell>
          <cell r="AM18"/>
          <cell r="AN18" t="str">
            <v>n/a</v>
          </cell>
          <cell r="AO18" t="str">
            <v>Wednesday 16 October 2024 1pm GMT</v>
          </cell>
          <cell r="AP18" t="str">
            <v>Thursday 17 October 2024 1pm GMT</v>
          </cell>
          <cell r="AQ18" t="str">
            <v>Y</v>
          </cell>
          <cell r="AR18" t="str">
            <v>Y</v>
          </cell>
          <cell r="AS18" t="str">
            <v>Y</v>
          </cell>
          <cell r="AT18" t="str">
            <v>Y</v>
          </cell>
          <cell r="AU18" t="str">
            <v>Y</v>
          </cell>
          <cell r="AV18" t="str">
            <v>Y</v>
          </cell>
          <cell r="AW18" t="str">
            <v>Y</v>
          </cell>
          <cell r="AX18" t="str">
            <v>Y</v>
          </cell>
          <cell r="AY18" t="str">
            <v>Y</v>
          </cell>
          <cell r="AZ18" t="str">
            <v>Y</v>
          </cell>
          <cell r="BB18" t="str">
            <v>Y</v>
          </cell>
          <cell r="BD18" t="str">
            <v>Y</v>
          </cell>
          <cell r="BF18" t="str">
            <v>Unbundled</v>
          </cell>
          <cell r="BG18">
            <v>46408</v>
          </cell>
          <cell r="BH18">
            <v>46466</v>
          </cell>
          <cell r="BI18">
            <v>58</v>
          </cell>
          <cell r="BJ18" t="str">
            <v>Pre Cruise: Forced Overnight / Post Cruise: Transfer</v>
          </cell>
          <cell r="BK18"/>
          <cell r="BL18" t="str">
            <v>Unbundled</v>
          </cell>
          <cell r="BM18">
            <v>46408</v>
          </cell>
          <cell r="BN18">
            <v>46466</v>
          </cell>
          <cell r="BO18">
            <v>58</v>
          </cell>
          <cell r="BP18" t="str">
            <v>Pre Cruise: Forced Overnight / Post Cruise: Transfer</v>
          </cell>
          <cell r="BR18"/>
          <cell r="BT18"/>
          <cell r="BU18"/>
          <cell r="BV18"/>
          <cell r="BX18"/>
          <cell r="CA18" t="str">
            <v>Pre Cruise: Forced Overnight</v>
          </cell>
          <cell r="CB18" t="str">
            <v>Post Cruise: Transfer</v>
          </cell>
          <cell r="CC18"/>
          <cell r="CD18" t="str">
            <v>Pre Cruise: Forced Overnight</v>
          </cell>
          <cell r="CE18" t="str">
            <v>Post Cruise: Transfer</v>
          </cell>
        </row>
        <row r="19">
          <cell r="F19" t="str">
            <v>H705</v>
          </cell>
          <cell r="G19" t="str">
            <v>GIG1</v>
          </cell>
          <cell r="H19" t="str">
            <v>SAI1</v>
          </cell>
          <cell r="I19" t="str">
            <v>GIG1 - SAI1</v>
          </cell>
          <cell r="J19">
            <v>46426</v>
          </cell>
          <cell r="K19">
            <v>46426</v>
          </cell>
          <cell r="L19">
            <v>46446</v>
          </cell>
          <cell r="M19">
            <v>46446</v>
          </cell>
          <cell r="N19">
            <v>20</v>
          </cell>
          <cell r="O19" t="str">
            <v>SH</v>
          </cell>
          <cell r="P19" t="str">
            <v>South America (Cape Horn)</v>
          </cell>
          <cell r="Q19" t="str">
            <v>SHW</v>
          </cell>
          <cell r="R19" t="str">
            <v>WWW507</v>
          </cell>
          <cell r="S19" t="str">
            <v>Rio de Janiero to San Antonio</v>
          </cell>
          <cell r="T19" t="str">
            <v>WINTER</v>
          </cell>
          <cell r="U19" t="str">
            <v>V505</v>
          </cell>
          <cell r="V19" t="str">
            <v>Not Required</v>
          </cell>
          <cell r="W19" t="str">
            <v>World</v>
          </cell>
          <cell r="X19" t="str">
            <v>World</v>
          </cell>
          <cell r="Y19" t="str">
            <v>Not Required</v>
          </cell>
          <cell r="Z19" t="str">
            <v>Not Required</v>
          </cell>
          <cell r="AA19" t="str">
            <v>World</v>
          </cell>
          <cell r="AB19">
            <v>2992</v>
          </cell>
          <cell r="AC19">
            <v>59840</v>
          </cell>
          <cell r="AD19" t="str">
            <v>Physical</v>
          </cell>
          <cell r="AE19" t="str">
            <v/>
          </cell>
          <cell r="AF19" t="str">
            <v/>
          </cell>
          <cell r="AG19" t="str">
            <v>N/A</v>
          </cell>
          <cell r="AI19">
            <v>0</v>
          </cell>
          <cell r="AJ19" t="str">
            <v>2 to 17 Years 364 days (Polar Faretable : 17 Child)</v>
          </cell>
          <cell r="AK19" t="str">
            <v>12 Months to 1 Year 364 days (Polar Faretable : 1 Infant)</v>
          </cell>
          <cell r="AL19" t="str">
            <v>I</v>
          </cell>
          <cell r="AM19"/>
          <cell r="AN19" t="str">
            <v>n/a</v>
          </cell>
          <cell r="AO19" t="str">
            <v>Wednesday 16 October 2024 1pm GMT</v>
          </cell>
          <cell r="AP19" t="str">
            <v>Thursday 17 October 2024 1pm GMT</v>
          </cell>
          <cell r="AQ19" t="str">
            <v>Y</v>
          </cell>
          <cell r="AR19" t="str">
            <v>Y</v>
          </cell>
          <cell r="AS19" t="str">
            <v>Y</v>
          </cell>
          <cell r="AT19" t="str">
            <v>Y</v>
          </cell>
          <cell r="AU19" t="str">
            <v>Y</v>
          </cell>
          <cell r="AV19" t="str">
            <v>Y</v>
          </cell>
          <cell r="AW19" t="str">
            <v>Y</v>
          </cell>
          <cell r="AX19" t="str">
            <v>Y</v>
          </cell>
          <cell r="AY19" t="str">
            <v>Y</v>
          </cell>
          <cell r="AZ19" t="str">
            <v>Y</v>
          </cell>
          <cell r="BB19" t="str">
            <v>Y</v>
          </cell>
          <cell r="BD19" t="str">
            <v>Y</v>
          </cell>
          <cell r="BF19" t="str">
            <v>Unbundled</v>
          </cell>
          <cell r="BG19">
            <v>46425</v>
          </cell>
          <cell r="BH19">
            <v>46448</v>
          </cell>
          <cell r="BI19">
            <v>23</v>
          </cell>
          <cell r="BJ19" t="str">
            <v>Pre Cruise: Transfer / Post Cruise: Forced Overnight</v>
          </cell>
          <cell r="BK19"/>
          <cell r="BL19" t="str">
            <v>Unbundled</v>
          </cell>
          <cell r="BM19">
            <v>46425</v>
          </cell>
          <cell r="BN19">
            <v>46447</v>
          </cell>
          <cell r="BO19">
            <v>22</v>
          </cell>
          <cell r="BP19" t="str">
            <v>Pre Cruise: Transfer / Post Cruise: Transfer</v>
          </cell>
          <cell r="BR19"/>
          <cell r="BT19"/>
          <cell r="BU19"/>
          <cell r="BV19"/>
          <cell r="BX19"/>
          <cell r="CA19" t="str">
            <v>Pre Cruise: Transfer</v>
          </cell>
          <cell r="CB19" t="str">
            <v>Post Cruise: Forced Overnight</v>
          </cell>
          <cell r="CC19"/>
          <cell r="CD19" t="str">
            <v>Pre Cruise: Transfer</v>
          </cell>
          <cell r="CE19" t="str">
            <v>Post Cruise: Transfer</v>
          </cell>
        </row>
        <row r="20">
          <cell r="F20" t="str">
            <v>H706</v>
          </cell>
          <cell r="G20" t="str">
            <v>SAI1</v>
          </cell>
          <cell r="H20" t="str">
            <v>FLL1</v>
          </cell>
          <cell r="I20" t="str">
            <v>SAI1 - FLL1</v>
          </cell>
          <cell r="J20">
            <v>46446</v>
          </cell>
          <cell r="K20">
            <v>46446</v>
          </cell>
          <cell r="L20">
            <v>46465</v>
          </cell>
          <cell r="M20">
            <v>46465</v>
          </cell>
          <cell r="N20">
            <v>19</v>
          </cell>
          <cell r="O20" t="str">
            <v>SF</v>
          </cell>
          <cell r="P20" t="str">
            <v>South America (Andes)</v>
          </cell>
          <cell r="Q20" t="str">
            <v>SFW</v>
          </cell>
          <cell r="R20" t="str">
            <v>SFW010</v>
          </cell>
          <cell r="S20" t="str">
            <v>San Antonio to Fort Lauderdale</v>
          </cell>
          <cell r="T20" t="str">
            <v>WINTER</v>
          </cell>
          <cell r="U20" t="str">
            <v>V506</v>
          </cell>
          <cell r="V20" t="str">
            <v>Not Required</v>
          </cell>
          <cell r="W20" t="str">
            <v>World</v>
          </cell>
          <cell r="X20" t="str">
            <v>World</v>
          </cell>
          <cell r="Y20" t="str">
            <v>Not Required</v>
          </cell>
          <cell r="Z20" t="str">
            <v>Not Required</v>
          </cell>
          <cell r="AA20" t="str">
            <v>World</v>
          </cell>
          <cell r="AB20">
            <v>2992</v>
          </cell>
          <cell r="AC20">
            <v>56848</v>
          </cell>
          <cell r="AD20" t="str">
            <v>Physical</v>
          </cell>
          <cell r="AE20" t="str">
            <v/>
          </cell>
          <cell r="AF20" t="str">
            <v/>
          </cell>
          <cell r="AG20" t="str">
            <v>N/A</v>
          </cell>
          <cell r="AI20">
            <v>0</v>
          </cell>
          <cell r="AJ20" t="str">
            <v>2 to 17 Years 364 days (Polar Faretable : 17 Child)</v>
          </cell>
          <cell r="AK20" t="str">
            <v>12 Months to 1 Year 364 days (Polar Faretable : 1 Infant)</v>
          </cell>
          <cell r="AL20" t="str">
            <v>C</v>
          </cell>
          <cell r="AM20"/>
          <cell r="AN20" t="str">
            <v>n/a</v>
          </cell>
          <cell r="AO20" t="str">
            <v>Wednesday 16 October 2024 1pm GMT</v>
          </cell>
          <cell r="AP20" t="str">
            <v>Thursday 17 October 2024 1pm GMT</v>
          </cell>
          <cell r="AQ20" t="str">
            <v>Y</v>
          </cell>
          <cell r="AR20" t="str">
            <v>Y</v>
          </cell>
          <cell r="AS20" t="str">
            <v>Y</v>
          </cell>
          <cell r="AT20" t="str">
            <v>Y</v>
          </cell>
          <cell r="AU20" t="str">
            <v>Y</v>
          </cell>
          <cell r="AV20" t="str">
            <v>Y</v>
          </cell>
          <cell r="AW20" t="str">
            <v>Y</v>
          </cell>
          <cell r="AX20" t="str">
            <v>Y</v>
          </cell>
          <cell r="AY20" t="str">
            <v>Y</v>
          </cell>
          <cell r="AZ20" t="str">
            <v>Y</v>
          </cell>
          <cell r="BB20" t="str">
            <v>Y</v>
          </cell>
          <cell r="BD20" t="str">
            <v>Y</v>
          </cell>
          <cell r="BF20" t="str">
            <v>Unbundled</v>
          </cell>
          <cell r="BG20">
            <v>46445</v>
          </cell>
          <cell r="BH20">
            <v>46466</v>
          </cell>
          <cell r="BI20">
            <v>21</v>
          </cell>
          <cell r="BJ20" t="str">
            <v>Pre Cruise: Transfer / Post Cruise: Transfer</v>
          </cell>
          <cell r="BK20"/>
          <cell r="BL20" t="str">
            <v>Unbundled</v>
          </cell>
          <cell r="BM20">
            <v>46445</v>
          </cell>
          <cell r="BN20">
            <v>46466</v>
          </cell>
          <cell r="BO20">
            <v>21</v>
          </cell>
          <cell r="BP20" t="str">
            <v>Pre Cruise: Transfer / Post Cruise: Transfer</v>
          </cell>
          <cell r="BR20"/>
          <cell r="BT20"/>
          <cell r="BU20"/>
          <cell r="BV20"/>
          <cell r="BX20"/>
          <cell r="CA20" t="str">
            <v>Pre Cruise: Transfer</v>
          </cell>
          <cell r="CB20" t="str">
            <v>Post Cruise: Transfer</v>
          </cell>
          <cell r="CC20"/>
          <cell r="CD20" t="str">
            <v>Pre Cruise: Transfer</v>
          </cell>
          <cell r="CE20" t="str">
            <v>Post Cruise: Transfer</v>
          </cell>
        </row>
        <row r="21">
          <cell r="F21" t="str">
            <v>H706A</v>
          </cell>
          <cell r="G21" t="str">
            <v>SAI1</v>
          </cell>
          <cell r="H21" t="str">
            <v>SOU1</v>
          </cell>
          <cell r="I21" t="str">
            <v>SAI1 - SOU1</v>
          </cell>
          <cell r="J21">
            <v>46446</v>
          </cell>
          <cell r="K21">
            <v>46446</v>
          </cell>
          <cell r="L21">
            <v>46479</v>
          </cell>
          <cell r="M21">
            <v>46479</v>
          </cell>
          <cell r="N21">
            <v>33</v>
          </cell>
          <cell r="O21" t="str">
            <v>SF</v>
          </cell>
          <cell r="P21" t="str">
            <v>South America (Andes)</v>
          </cell>
          <cell r="Q21" t="str">
            <v>SFW</v>
          </cell>
          <cell r="R21" t="str">
            <v>SFW011</v>
          </cell>
          <cell r="S21" t="str">
            <v>San Antonio to Southampton</v>
          </cell>
          <cell r="T21" t="str">
            <v>WINTER</v>
          </cell>
          <cell r="U21" t="str">
            <v>V506A</v>
          </cell>
          <cell r="V21" t="str">
            <v>Not Required</v>
          </cell>
          <cell r="W21" t="str">
            <v>World</v>
          </cell>
          <cell r="X21" t="str">
            <v>World</v>
          </cell>
          <cell r="Y21" t="str">
            <v>Not Required</v>
          </cell>
          <cell r="Z21" t="str">
            <v>Not Required</v>
          </cell>
          <cell r="AA21" t="str">
            <v>World</v>
          </cell>
          <cell r="AB21" t="str">
            <v/>
          </cell>
          <cell r="AC21" t="str">
            <v/>
          </cell>
          <cell r="AD21" t="str">
            <v>Logical</v>
          </cell>
          <cell r="AE21" t="str">
            <v>H706 SAI1</v>
          </cell>
          <cell r="AF21" t="str">
            <v>H707 SOU1</v>
          </cell>
          <cell r="AG21" t="str">
            <v>N/A</v>
          </cell>
          <cell r="AI21">
            <v>0</v>
          </cell>
          <cell r="AJ21" t="str">
            <v>2 to 17 Years 364 days (Polar Faretable : 17 Child)</v>
          </cell>
          <cell r="AK21" t="str">
            <v>12 Months to 1 Year 364 days (Polar Faretable : 1 Infant)</v>
          </cell>
          <cell r="AL21" t="str">
            <v>C</v>
          </cell>
          <cell r="AM21"/>
          <cell r="AN21" t="str">
            <v>n/a</v>
          </cell>
          <cell r="AO21" t="str">
            <v>Wednesday 16 October 2024 1pm GMT</v>
          </cell>
          <cell r="AP21" t="str">
            <v>Thursday 17 October 2024 1pm GMT</v>
          </cell>
          <cell r="AQ21" t="str">
            <v>Y</v>
          </cell>
          <cell r="AR21" t="str">
            <v>Y</v>
          </cell>
          <cell r="AS21" t="str">
            <v>Y</v>
          </cell>
          <cell r="AT21" t="str">
            <v>Y</v>
          </cell>
          <cell r="AU21" t="str">
            <v>Y</v>
          </cell>
          <cell r="AV21" t="str">
            <v>Y</v>
          </cell>
          <cell r="AW21" t="str">
            <v>Y</v>
          </cell>
          <cell r="AX21" t="str">
            <v>Y</v>
          </cell>
          <cell r="AY21" t="str">
            <v>Y</v>
          </cell>
          <cell r="AZ21" t="str">
            <v>Y</v>
          </cell>
          <cell r="BB21" t="str">
            <v>Y</v>
          </cell>
          <cell r="BD21" t="str">
            <v>Y</v>
          </cell>
          <cell r="BF21" t="str">
            <v>Unbundled</v>
          </cell>
          <cell r="BG21">
            <v>46445</v>
          </cell>
          <cell r="BH21">
            <v>46479</v>
          </cell>
          <cell r="BI21">
            <v>34</v>
          </cell>
          <cell r="BJ21" t="str">
            <v>Pre Cruise: Transfer / Post Cruise: None</v>
          </cell>
          <cell r="BK21"/>
          <cell r="BL21" t="str">
            <v>Unbundled</v>
          </cell>
          <cell r="BM21">
            <v>46445</v>
          </cell>
          <cell r="BN21">
            <v>46479</v>
          </cell>
          <cell r="BO21">
            <v>34</v>
          </cell>
          <cell r="BP21" t="str">
            <v>Pre Cruise: Transfer / Post Cruise: Transfer</v>
          </cell>
          <cell r="BR21"/>
          <cell r="BT21"/>
          <cell r="BU21"/>
          <cell r="BV21"/>
          <cell r="BX21"/>
          <cell r="CA21" t="str">
            <v>Pre Cruise: Transfer</v>
          </cell>
          <cell r="CB21" t="str">
            <v>Post Cruise: None</v>
          </cell>
          <cell r="CC21"/>
          <cell r="CD21" t="str">
            <v>Pre Cruise: Transfer</v>
          </cell>
          <cell r="CE21" t="str">
            <v>Post Cruise: Transfer</v>
          </cell>
        </row>
        <row r="22">
          <cell r="F22" t="str">
            <v>H706B</v>
          </cell>
          <cell r="G22" t="str">
            <v>SAI1</v>
          </cell>
          <cell r="H22" t="str">
            <v>HAM1</v>
          </cell>
          <cell r="I22" t="str">
            <v>SAI1 - HAM1</v>
          </cell>
          <cell r="J22">
            <v>46446</v>
          </cell>
          <cell r="K22">
            <v>46446</v>
          </cell>
          <cell r="L22">
            <v>46482</v>
          </cell>
          <cell r="M22">
            <v>46482</v>
          </cell>
          <cell r="N22">
            <v>36</v>
          </cell>
          <cell r="O22" t="str">
            <v>SF</v>
          </cell>
          <cell r="P22" t="str">
            <v>South America (Andes)</v>
          </cell>
          <cell r="Q22" t="str">
            <v>SFW</v>
          </cell>
          <cell r="R22" t="str">
            <v>WWW508</v>
          </cell>
          <cell r="S22" t="str">
            <v>San Antonio to Hamburg</v>
          </cell>
          <cell r="T22" t="str">
            <v>WINTER</v>
          </cell>
          <cell r="U22" t="str">
            <v>V506A</v>
          </cell>
          <cell r="V22" t="str">
            <v>Not Required</v>
          </cell>
          <cell r="W22" t="str">
            <v>World</v>
          </cell>
          <cell r="X22" t="str">
            <v>World</v>
          </cell>
          <cell r="Y22" t="str">
            <v>Not Required</v>
          </cell>
          <cell r="Z22" t="str">
            <v>Not Required</v>
          </cell>
          <cell r="AA22" t="str">
            <v>World</v>
          </cell>
          <cell r="AB22" t="str">
            <v/>
          </cell>
          <cell r="AC22" t="str">
            <v/>
          </cell>
          <cell r="AD22" t="str">
            <v>Logical</v>
          </cell>
          <cell r="AE22" t="str">
            <v>H706 SAI1</v>
          </cell>
          <cell r="AF22" t="str">
            <v>H708 HAM1</v>
          </cell>
          <cell r="AG22" t="str">
            <v>N/A</v>
          </cell>
          <cell r="AI22">
            <v>0</v>
          </cell>
          <cell r="AJ22" t="str">
            <v>2 to 17 Years 364 days (Polar Faretable : 17 Child)</v>
          </cell>
          <cell r="AK22" t="str">
            <v>12 Months to 1 Year 364 days (Polar Faretable : 1 Infant)</v>
          </cell>
          <cell r="AL22" t="str">
            <v>C</v>
          </cell>
          <cell r="AM22"/>
          <cell r="AN22" t="str">
            <v>n/a</v>
          </cell>
          <cell r="AO22" t="str">
            <v>Wednesday 16 October 2024 1pm GMT</v>
          </cell>
          <cell r="AP22" t="str">
            <v>Thursday 17 October 2024 1pm GMT</v>
          </cell>
          <cell r="AQ22" t="str">
            <v>Y</v>
          </cell>
          <cell r="AR22" t="str">
            <v>Y</v>
          </cell>
          <cell r="AS22" t="str">
            <v>Y</v>
          </cell>
          <cell r="AT22" t="str">
            <v>Y</v>
          </cell>
          <cell r="AU22" t="str">
            <v>Y</v>
          </cell>
          <cell r="AV22" t="str">
            <v>Y</v>
          </cell>
          <cell r="AW22" t="str">
            <v>Y</v>
          </cell>
          <cell r="AX22" t="str">
            <v>Y</v>
          </cell>
          <cell r="AY22" t="str">
            <v>Y</v>
          </cell>
          <cell r="AZ22" t="str">
            <v>Y</v>
          </cell>
          <cell r="BB22" t="str">
            <v>Y</v>
          </cell>
          <cell r="BD22" t="str">
            <v>Y</v>
          </cell>
          <cell r="BF22" t="str">
            <v>Unbundled</v>
          </cell>
          <cell r="BG22">
            <v>46445</v>
          </cell>
          <cell r="BH22">
            <v>46482</v>
          </cell>
          <cell r="BI22">
            <v>37</v>
          </cell>
          <cell r="BJ22" t="str">
            <v>Pre Cruise: Transfer / Post Cruise: Transfer</v>
          </cell>
          <cell r="BK22"/>
          <cell r="BL22" t="str">
            <v>Unbundled</v>
          </cell>
          <cell r="BM22">
            <v>46445</v>
          </cell>
          <cell r="BN22">
            <v>46482</v>
          </cell>
          <cell r="BO22">
            <v>37</v>
          </cell>
          <cell r="BP22" t="str">
            <v>Pre Cruise: Transfer / Post Cruise: None</v>
          </cell>
          <cell r="BR22"/>
          <cell r="BT22"/>
          <cell r="BU22"/>
          <cell r="BV22"/>
          <cell r="BX22"/>
          <cell r="CA22" t="str">
            <v>Pre Cruise: Transfer</v>
          </cell>
          <cell r="CB22" t="str">
            <v>Post Cruise: Transfer</v>
          </cell>
          <cell r="CC22"/>
          <cell r="CD22" t="str">
            <v>Pre Cruise: Transfer</v>
          </cell>
          <cell r="CE22" t="str">
            <v>Post Cruise: None</v>
          </cell>
        </row>
        <row r="23">
          <cell r="F23" t="str">
            <v>H707</v>
          </cell>
          <cell r="G23" t="str">
            <v>FLL1</v>
          </cell>
          <cell r="H23" t="str">
            <v>SOU1</v>
          </cell>
          <cell r="I23" t="str">
            <v>FLL1 - SOU1</v>
          </cell>
          <cell r="J23">
            <v>46465</v>
          </cell>
          <cell r="K23">
            <v>46465</v>
          </cell>
          <cell r="L23">
            <v>46479</v>
          </cell>
          <cell r="M23">
            <v>46479</v>
          </cell>
          <cell r="N23">
            <v>14</v>
          </cell>
          <cell r="O23" t="str">
            <v>EV</v>
          </cell>
          <cell r="P23" t="str">
            <v>Transatlantic East</v>
          </cell>
          <cell r="Q23" t="str">
            <v>EVW</v>
          </cell>
          <cell r="R23" t="str">
            <v>SAW416</v>
          </cell>
          <cell r="S23" t="str">
            <v>Fort Lauderdale to Southampton</v>
          </cell>
          <cell r="T23" t="str">
            <v>WINTER</v>
          </cell>
          <cell r="U23" t="str">
            <v>V507</v>
          </cell>
          <cell r="V23" t="str">
            <v>Not Required</v>
          </cell>
          <cell r="W23" t="str">
            <v>World</v>
          </cell>
          <cell r="X23" t="str">
            <v>World</v>
          </cell>
          <cell r="Y23" t="str">
            <v>Not Required</v>
          </cell>
          <cell r="Z23" t="str">
            <v>Not Required</v>
          </cell>
          <cell r="AA23" t="str">
            <v>Transatlantic</v>
          </cell>
          <cell r="AB23">
            <v>2992</v>
          </cell>
          <cell r="AC23">
            <v>41888</v>
          </cell>
          <cell r="AD23" t="str">
            <v>Physical</v>
          </cell>
          <cell r="AE23" t="str">
            <v/>
          </cell>
          <cell r="AF23" t="str">
            <v/>
          </cell>
          <cell r="AG23" t="str">
            <v>N/A</v>
          </cell>
          <cell r="AI23">
            <v>0</v>
          </cell>
          <cell r="AJ23" t="str">
            <v>2 to 17 Years 364 days (Polar Faretable : 17 Child)</v>
          </cell>
          <cell r="AK23" t="str">
            <v>12 Months to 1 Year 364 days (Polar Faretable : 1 Infant)</v>
          </cell>
          <cell r="AL23" t="str">
            <v>C</v>
          </cell>
          <cell r="AM23"/>
          <cell r="AN23" t="str">
            <v>n/a</v>
          </cell>
          <cell r="AO23" t="str">
            <v>Wednesday 16 October 2024 1pm GMT</v>
          </cell>
          <cell r="AP23" t="str">
            <v>Thursday 17 October 2024 1pm GMT</v>
          </cell>
          <cell r="AQ23" t="str">
            <v>Y</v>
          </cell>
          <cell r="AR23" t="str">
            <v>Y</v>
          </cell>
          <cell r="AS23" t="str">
            <v>Y</v>
          </cell>
          <cell r="AT23" t="str">
            <v>Y</v>
          </cell>
          <cell r="AU23" t="str">
            <v>Y</v>
          </cell>
          <cell r="AV23" t="str">
            <v>Y</v>
          </cell>
          <cell r="AW23" t="str">
            <v>Y</v>
          </cell>
          <cell r="AX23" t="str">
            <v>Y</v>
          </cell>
          <cell r="AY23" t="str">
            <v>Y</v>
          </cell>
          <cell r="AZ23" t="str">
            <v>Y</v>
          </cell>
          <cell r="BB23" t="str">
            <v>Y</v>
          </cell>
          <cell r="BD23" t="str">
            <v>Y</v>
          </cell>
          <cell r="BF23" t="str">
            <v>Unbundled</v>
          </cell>
          <cell r="BG23">
            <v>46464</v>
          </cell>
          <cell r="BH23">
            <v>46479</v>
          </cell>
          <cell r="BI23">
            <v>15</v>
          </cell>
          <cell r="BJ23" t="str">
            <v>Pre Cruise: Forced Overnight / Post Cruise: None</v>
          </cell>
          <cell r="BK23"/>
          <cell r="BL23" t="str">
            <v>Unbundled</v>
          </cell>
          <cell r="BM23">
            <v>46464</v>
          </cell>
          <cell r="BN23">
            <v>46479</v>
          </cell>
          <cell r="BO23">
            <v>15</v>
          </cell>
          <cell r="BP23" t="str">
            <v>Pre Cruise: Forced Overnight / Post Cruise: Transfer</v>
          </cell>
          <cell r="BR23"/>
          <cell r="BT23"/>
          <cell r="BU23"/>
          <cell r="BV23"/>
          <cell r="BX23"/>
          <cell r="CA23" t="str">
            <v>Pre Cruise: Forced Overnight</v>
          </cell>
          <cell r="CB23" t="str">
            <v>Post Cruise: None</v>
          </cell>
          <cell r="CC23"/>
          <cell r="CD23" t="str">
            <v>Pre Cruise: Forced Overnight</v>
          </cell>
          <cell r="CE23" t="str">
            <v>Post Cruise: Transfer</v>
          </cell>
        </row>
        <row r="24">
          <cell r="F24" t="str">
            <v>H707A</v>
          </cell>
          <cell r="G24" t="str">
            <v>FLL1</v>
          </cell>
          <cell r="H24" t="str">
            <v>HAM1</v>
          </cell>
          <cell r="I24" t="str">
            <v>FLL1 - HAM1</v>
          </cell>
          <cell r="J24">
            <v>46465</v>
          </cell>
          <cell r="K24">
            <v>46465</v>
          </cell>
          <cell r="L24">
            <v>46482</v>
          </cell>
          <cell r="M24">
            <v>46482</v>
          </cell>
          <cell r="N24">
            <v>17</v>
          </cell>
          <cell r="O24" t="str">
            <v>EV</v>
          </cell>
          <cell r="P24" t="str">
            <v>Transatlantic East</v>
          </cell>
          <cell r="Q24" t="str">
            <v>EVW</v>
          </cell>
          <cell r="R24" t="str">
            <v>WWW509</v>
          </cell>
          <cell r="S24" t="str">
            <v>Fort Lauderdale to Hamburg</v>
          </cell>
          <cell r="T24" t="str">
            <v>WINTER</v>
          </cell>
          <cell r="U24" t="str">
            <v>V507A</v>
          </cell>
          <cell r="V24" t="str">
            <v>Not Required</v>
          </cell>
          <cell r="W24" t="str">
            <v>World</v>
          </cell>
          <cell r="X24" t="str">
            <v>World</v>
          </cell>
          <cell r="Y24" t="str">
            <v>Not Required</v>
          </cell>
          <cell r="Z24" t="str">
            <v>Not Required</v>
          </cell>
          <cell r="AA24" t="str">
            <v>Transatlantic</v>
          </cell>
          <cell r="AB24" t="str">
            <v/>
          </cell>
          <cell r="AC24" t="str">
            <v/>
          </cell>
          <cell r="AD24" t="str">
            <v>Logical</v>
          </cell>
          <cell r="AE24" t="str">
            <v>H707 FLL1</v>
          </cell>
          <cell r="AF24" t="str">
            <v>H708 HAM1</v>
          </cell>
          <cell r="AG24" t="str">
            <v>N/A</v>
          </cell>
          <cell r="AI24">
            <v>0</v>
          </cell>
          <cell r="AJ24" t="str">
            <v>2 to 17 Years 364 days (Polar Faretable : 17 Child)</v>
          </cell>
          <cell r="AK24" t="str">
            <v>12 Months to 1 Year 364 days (Polar Faretable : 1 Infant)</v>
          </cell>
          <cell r="AL24" t="str">
            <v>C</v>
          </cell>
          <cell r="AM24"/>
          <cell r="AN24" t="str">
            <v>n/a</v>
          </cell>
          <cell r="AO24" t="str">
            <v>Wednesday 16 October 2024 1pm GMT</v>
          </cell>
          <cell r="AP24" t="str">
            <v>Thursday 17 October 2024 1pm GMT</v>
          </cell>
          <cell r="AQ24" t="str">
            <v>Y</v>
          </cell>
          <cell r="AR24" t="str">
            <v>Y</v>
          </cell>
          <cell r="AS24" t="str">
            <v>Y</v>
          </cell>
          <cell r="AT24" t="str">
            <v>Y</v>
          </cell>
          <cell r="AU24" t="str">
            <v>Y</v>
          </cell>
          <cell r="AV24" t="str">
            <v>Y</v>
          </cell>
          <cell r="AW24" t="str">
            <v>Y</v>
          </cell>
          <cell r="AX24" t="str">
            <v>Y</v>
          </cell>
          <cell r="AY24" t="str">
            <v>Y</v>
          </cell>
          <cell r="AZ24" t="str">
            <v>Y</v>
          </cell>
          <cell r="BB24" t="str">
            <v>Y</v>
          </cell>
          <cell r="BD24" t="str">
            <v>Y</v>
          </cell>
          <cell r="BF24" t="str">
            <v>Unbundled</v>
          </cell>
          <cell r="BG24">
            <v>46464</v>
          </cell>
          <cell r="BH24">
            <v>46482</v>
          </cell>
          <cell r="BI24">
            <v>18</v>
          </cell>
          <cell r="BJ24" t="str">
            <v>Pre Cruise: Forced Overnight / Post Cruise: Transfer</v>
          </cell>
          <cell r="BK24"/>
          <cell r="BL24" t="str">
            <v>Unbundled</v>
          </cell>
          <cell r="BM24">
            <v>46464</v>
          </cell>
          <cell r="BN24">
            <v>46482</v>
          </cell>
          <cell r="BO24">
            <v>18</v>
          </cell>
          <cell r="BP24" t="str">
            <v>Pre Cruise: Forced Overnight / Post Cruise: None</v>
          </cell>
          <cell r="BR24"/>
          <cell r="BT24"/>
          <cell r="BU24"/>
          <cell r="BV24"/>
          <cell r="BX24"/>
          <cell r="CA24" t="str">
            <v>Pre Cruise: Forced Overnight</v>
          </cell>
          <cell r="CB24" t="str">
            <v>Post Cruise: Transfer</v>
          </cell>
          <cell r="CC24"/>
          <cell r="CD24" t="str">
            <v>Pre Cruise: Forced Overnight</v>
          </cell>
          <cell r="CE24" t="str">
            <v>Post Cruise: None</v>
          </cell>
        </row>
        <row r="25">
          <cell r="F25" t="str">
            <v>H708</v>
          </cell>
          <cell r="G25" t="str">
            <v>SOU1</v>
          </cell>
          <cell r="H25" t="str">
            <v>HAM1</v>
          </cell>
          <cell r="I25" t="str">
            <v>SOU1 - HAM1</v>
          </cell>
          <cell r="J25">
            <v>46479</v>
          </cell>
          <cell r="K25">
            <v>46479</v>
          </cell>
          <cell r="L25">
            <v>46482</v>
          </cell>
          <cell r="M25">
            <v>46482</v>
          </cell>
          <cell r="N25">
            <v>3</v>
          </cell>
          <cell r="O25" t="str">
            <v>EO</v>
          </cell>
          <cell r="P25" t="str">
            <v>Western Europe Sampler</v>
          </cell>
          <cell r="Q25" t="str">
            <v>EOW</v>
          </cell>
          <cell r="R25" t="str">
            <v>EOW494</v>
          </cell>
          <cell r="S25" t="str">
            <v>Southampton to Hamburg</v>
          </cell>
          <cell r="T25" t="str">
            <v>WINTER</v>
          </cell>
          <cell r="U25" t="str">
            <v>V508</v>
          </cell>
          <cell r="V25" t="str">
            <v>Not Required</v>
          </cell>
          <cell r="W25" t="str">
            <v>Europe</v>
          </cell>
          <cell r="X25" t="str">
            <v>Short Break (Open Jaw)</v>
          </cell>
          <cell r="Y25" t="str">
            <v>Not Required</v>
          </cell>
          <cell r="Z25" t="str">
            <v>Not Required</v>
          </cell>
          <cell r="AA25" t="str">
            <v>Northern Europe</v>
          </cell>
          <cell r="AB25">
            <v>2992</v>
          </cell>
          <cell r="AC25">
            <v>8976</v>
          </cell>
          <cell r="AD25" t="str">
            <v>Physical</v>
          </cell>
          <cell r="AE25" t="str">
            <v/>
          </cell>
          <cell r="AF25" t="str">
            <v/>
          </cell>
          <cell r="AG25" t="str">
            <v>N/A</v>
          </cell>
          <cell r="AI25">
            <v>0</v>
          </cell>
          <cell r="AJ25" t="str">
            <v>2 to 17 Years 364 days (Polar Faretable : 17 Child)</v>
          </cell>
          <cell r="AK25" t="str">
            <v>6 Months to 1 Year 364 days (Polar Faretable : 1 Infant)</v>
          </cell>
          <cell r="AL25" t="str">
            <v>I</v>
          </cell>
          <cell r="AM25"/>
          <cell r="AN25" t="str">
            <v>n/a</v>
          </cell>
          <cell r="AO25" t="str">
            <v>Wednesday 16 October 2024 1pm GMT</v>
          </cell>
          <cell r="AP25" t="str">
            <v>Thursday 17 October 2024 1pm GMT</v>
          </cell>
          <cell r="AQ25" t="str">
            <v>Y</v>
          </cell>
          <cell r="AR25" t="str">
            <v>Y</v>
          </cell>
          <cell r="AS25" t="str">
            <v>Y</v>
          </cell>
          <cell r="AT25" t="str">
            <v>Y</v>
          </cell>
          <cell r="AU25" t="str">
            <v>Y</v>
          </cell>
          <cell r="AV25" t="str">
            <v>Y</v>
          </cell>
          <cell r="AW25" t="str">
            <v>Y</v>
          </cell>
          <cell r="AX25" t="str">
            <v>Y</v>
          </cell>
          <cell r="AY25" t="str">
            <v>Y</v>
          </cell>
          <cell r="AZ25" t="str">
            <v>Y</v>
          </cell>
          <cell r="BB25" t="str">
            <v>Y</v>
          </cell>
          <cell r="BD25" t="str">
            <v>Y</v>
          </cell>
          <cell r="BF25" t="str">
            <v>Unbundled</v>
          </cell>
          <cell r="BG25">
            <v>46479</v>
          </cell>
          <cell r="BH25">
            <v>46482</v>
          </cell>
          <cell r="BI25">
            <v>3</v>
          </cell>
          <cell r="BJ25" t="str">
            <v>Pre Cruise: None / Post Cruise: Transfer</v>
          </cell>
          <cell r="BK25"/>
          <cell r="BL25" t="str">
            <v>Unbundled</v>
          </cell>
          <cell r="BM25">
            <v>46479</v>
          </cell>
          <cell r="BN25">
            <v>46482</v>
          </cell>
          <cell r="BO25">
            <v>3</v>
          </cell>
          <cell r="BP25" t="str">
            <v>Pre Cruise: Transfer / Post Cruise: None</v>
          </cell>
          <cell r="BR25"/>
          <cell r="BT25"/>
          <cell r="BU25"/>
          <cell r="BV25"/>
          <cell r="BX25"/>
          <cell r="CA25" t="str">
            <v>Pre Cruise: None</v>
          </cell>
          <cell r="CB25" t="str">
            <v>Post Cruise: Transfer</v>
          </cell>
          <cell r="CC25"/>
          <cell r="CD25" t="str">
            <v>Pre Cruise: Transfer</v>
          </cell>
          <cell r="CE25" t="str">
            <v>Post Cruise: None</v>
          </cell>
        </row>
        <row r="26">
          <cell r="F26" t="str">
            <v>H708A</v>
          </cell>
          <cell r="G26" t="str">
            <v>SOU1</v>
          </cell>
          <cell r="H26" t="str">
            <v>SOU2</v>
          </cell>
          <cell r="I26" t="str">
            <v>SOU1 - SOU2</v>
          </cell>
          <cell r="J26">
            <v>46479</v>
          </cell>
          <cell r="K26">
            <v>46479</v>
          </cell>
          <cell r="L26">
            <v>46484</v>
          </cell>
          <cell r="M26">
            <v>46484</v>
          </cell>
          <cell r="N26">
            <v>5</v>
          </cell>
          <cell r="O26" t="str">
            <v>EP</v>
          </cell>
          <cell r="P26" t="str">
            <v>Western Europe</v>
          </cell>
          <cell r="Q26" t="str">
            <v>EPW</v>
          </cell>
          <cell r="R26" t="str">
            <v>EPS484</v>
          </cell>
          <cell r="S26" t="str">
            <v>Zeebrugge and Hamburg</v>
          </cell>
          <cell r="T26" t="str">
            <v>WINTER</v>
          </cell>
          <cell r="U26" t="str">
            <v>V508A</v>
          </cell>
          <cell r="V26" t="str">
            <v>Not Required</v>
          </cell>
          <cell r="W26" t="str">
            <v>Europe</v>
          </cell>
          <cell r="X26" t="str">
            <v>Short Break (Round Trip)</v>
          </cell>
          <cell r="Y26" t="str">
            <v>Not Required</v>
          </cell>
          <cell r="Z26" t="str">
            <v>Not Required</v>
          </cell>
          <cell r="AA26" t="str">
            <v>Northern Europe</v>
          </cell>
          <cell r="AB26" t="str">
            <v/>
          </cell>
          <cell r="AC26" t="str">
            <v/>
          </cell>
          <cell r="AD26" t="str">
            <v>Logical</v>
          </cell>
          <cell r="AE26" t="str">
            <v>H708 SOU1</v>
          </cell>
          <cell r="AF26" t="str">
            <v>H709 SOU1</v>
          </cell>
          <cell r="AG26" t="str">
            <v>N/A</v>
          </cell>
          <cell r="AI26">
            <v>0</v>
          </cell>
          <cell r="AJ26" t="str">
            <v>2 to 17 Years 364 days (Polar Faretable : 17 Child)</v>
          </cell>
          <cell r="AK26" t="str">
            <v>6 Months to 1 Year 364 days (Polar Faretable : 1 Infant)</v>
          </cell>
          <cell r="AL26" t="str">
            <v>I</v>
          </cell>
          <cell r="AM26"/>
          <cell r="AN26" t="str">
            <v>n/a</v>
          </cell>
          <cell r="AO26" t="str">
            <v>Wednesday 16 October 2024 1pm GMT</v>
          </cell>
          <cell r="AP26" t="str">
            <v>Thursday 17 October 2024 1pm GMT</v>
          </cell>
          <cell r="AQ26" t="str">
            <v>Y</v>
          </cell>
          <cell r="AR26" t="str">
            <v>Y</v>
          </cell>
          <cell r="AS26" t="str">
            <v>Y</v>
          </cell>
          <cell r="AT26" t="str">
            <v>Y</v>
          </cell>
          <cell r="AU26" t="str">
            <v>Y</v>
          </cell>
          <cell r="AV26" t="str">
            <v>Y</v>
          </cell>
          <cell r="AW26" t="str">
            <v>Y</v>
          </cell>
          <cell r="AX26" t="str">
            <v>Y</v>
          </cell>
          <cell r="AY26" t="str">
            <v>Y</v>
          </cell>
          <cell r="AZ26" t="str">
            <v>Y</v>
          </cell>
          <cell r="BB26" t="str">
            <v>Y</v>
          </cell>
          <cell r="BD26" t="str">
            <v>N</v>
          </cell>
          <cell r="BF26" t="str">
            <v>Unbundled</v>
          </cell>
          <cell r="BG26">
            <v>46479</v>
          </cell>
          <cell r="BH26">
            <v>46484</v>
          </cell>
          <cell r="BI26">
            <v>5</v>
          </cell>
          <cell r="BJ26" t="str">
            <v>Pre Cruise: None / Post Cruise: None</v>
          </cell>
          <cell r="BK26"/>
          <cell r="BL26" t="str">
            <v>Unbundled</v>
          </cell>
          <cell r="BM26">
            <v>46479</v>
          </cell>
          <cell r="BN26">
            <v>46484</v>
          </cell>
          <cell r="BO26">
            <v>5</v>
          </cell>
          <cell r="BP26" t="str">
            <v>Pre Cruise: Transfer / Post Cruise: Transfer</v>
          </cell>
          <cell r="BR26"/>
          <cell r="BT26"/>
          <cell r="BU26"/>
          <cell r="BV26"/>
          <cell r="BX26"/>
          <cell r="CA26" t="str">
            <v>Pre Cruise: None</v>
          </cell>
          <cell r="CB26" t="str">
            <v>Post Cruise: None</v>
          </cell>
          <cell r="CC26"/>
          <cell r="CD26" t="str">
            <v>Pre Cruise: Transfer</v>
          </cell>
          <cell r="CE26" t="str">
            <v>Post Cruise: Transfer</v>
          </cell>
        </row>
        <row r="27">
          <cell r="F27" t="str">
            <v>H709</v>
          </cell>
          <cell r="G27" t="str">
            <v>HAM1</v>
          </cell>
          <cell r="H27" t="str">
            <v>SOU1</v>
          </cell>
          <cell r="I27" t="str">
            <v>HAM1 - SOU1</v>
          </cell>
          <cell r="J27">
            <v>46482</v>
          </cell>
          <cell r="K27">
            <v>46482</v>
          </cell>
          <cell r="L27">
            <v>46484</v>
          </cell>
          <cell r="M27">
            <v>46484</v>
          </cell>
          <cell r="N27">
            <v>2</v>
          </cell>
          <cell r="O27" t="str">
            <v>EO</v>
          </cell>
          <cell r="P27" t="str">
            <v>Western Europe Sampler</v>
          </cell>
          <cell r="Q27" t="str">
            <v>EOW</v>
          </cell>
          <cell r="R27" t="str">
            <v>EOW103</v>
          </cell>
          <cell r="S27" t="str">
            <v>Hamburg to Southampton</v>
          </cell>
          <cell r="T27" t="str">
            <v>WINTER</v>
          </cell>
          <cell r="U27" t="str">
            <v>V509</v>
          </cell>
          <cell r="V27" t="str">
            <v>Not Required</v>
          </cell>
          <cell r="W27" t="str">
            <v>Europe</v>
          </cell>
          <cell r="X27" t="str">
            <v>Short Break (Open Jaw)</v>
          </cell>
          <cell r="Y27" t="str">
            <v>Not Required</v>
          </cell>
          <cell r="Z27" t="str">
            <v>Not Required</v>
          </cell>
          <cell r="AA27" t="str">
            <v>Northern Europe</v>
          </cell>
          <cell r="AB27">
            <v>2992</v>
          </cell>
          <cell r="AC27">
            <v>5984</v>
          </cell>
          <cell r="AD27" t="str">
            <v>Physical</v>
          </cell>
          <cell r="AE27" t="str">
            <v/>
          </cell>
          <cell r="AF27" t="str">
            <v/>
          </cell>
          <cell r="AG27" t="str">
            <v>N/A</v>
          </cell>
          <cell r="AI27">
            <v>0</v>
          </cell>
          <cell r="AJ27" t="str">
            <v>2 to 17 Years 364 days (Polar Faretable : 17 Child)</v>
          </cell>
          <cell r="AK27" t="str">
            <v>6 Months to 1 Year 364 days (Polar Faretable : 1 Infant)</v>
          </cell>
          <cell r="AL27" t="str">
            <v>I</v>
          </cell>
          <cell r="AM27"/>
          <cell r="AN27" t="str">
            <v>n/a</v>
          </cell>
          <cell r="AO27" t="str">
            <v>Wednesday 16 October 2024 1pm GMT</v>
          </cell>
          <cell r="AP27" t="str">
            <v>Thursday 17 October 2024 1pm GMT</v>
          </cell>
          <cell r="AQ27" t="str">
            <v>Y</v>
          </cell>
          <cell r="AR27" t="str">
            <v>Y</v>
          </cell>
          <cell r="AS27" t="str">
            <v>Y</v>
          </cell>
          <cell r="AT27" t="str">
            <v>Y</v>
          </cell>
          <cell r="AU27" t="str">
            <v>Y</v>
          </cell>
          <cell r="AV27" t="str">
            <v>Y</v>
          </cell>
          <cell r="AW27" t="str">
            <v>Y</v>
          </cell>
          <cell r="AX27" t="str">
            <v>Y</v>
          </cell>
          <cell r="AY27" t="str">
            <v>Y</v>
          </cell>
          <cell r="AZ27" t="str">
            <v>Y</v>
          </cell>
          <cell r="BB27" t="str">
            <v>Y</v>
          </cell>
          <cell r="BD27" t="str">
            <v>Y</v>
          </cell>
          <cell r="BF27" t="str">
            <v>Unbundled</v>
          </cell>
          <cell r="BG27">
            <v>46482</v>
          </cell>
          <cell r="BH27">
            <v>46484</v>
          </cell>
          <cell r="BI27">
            <v>2</v>
          </cell>
          <cell r="BJ27" t="str">
            <v>Pre Cruise: Transfer / Post Cruise: None</v>
          </cell>
          <cell r="BK27"/>
          <cell r="BL27" t="str">
            <v>Unbundled</v>
          </cell>
          <cell r="BM27">
            <v>46482</v>
          </cell>
          <cell r="BN27">
            <v>46484</v>
          </cell>
          <cell r="BO27">
            <v>2</v>
          </cell>
          <cell r="BP27" t="str">
            <v>Pre Cruise: None / Post Cruise: Transfer</v>
          </cell>
          <cell r="BR27"/>
          <cell r="BT27"/>
          <cell r="BU27"/>
          <cell r="BV27"/>
          <cell r="BX27"/>
          <cell r="CA27" t="str">
            <v>Pre Cruise: Transfer</v>
          </cell>
          <cell r="CB27" t="str">
            <v>Post Cruise: None</v>
          </cell>
          <cell r="CC27"/>
          <cell r="CD27" t="str">
            <v>Pre Cruise: None</v>
          </cell>
          <cell r="CE27" t="str">
            <v>Post Cruise: Transfer</v>
          </cell>
        </row>
        <row r="28">
          <cell r="F28" t="str">
            <v>H709A</v>
          </cell>
          <cell r="G28" t="str">
            <v>HAM1</v>
          </cell>
          <cell r="H28" t="str">
            <v>SOU2</v>
          </cell>
          <cell r="I28" t="str">
            <v>HAM1 - SOU2</v>
          </cell>
          <cell r="J28">
            <v>46482</v>
          </cell>
          <cell r="K28">
            <v>46482</v>
          </cell>
          <cell r="L28">
            <v>46498</v>
          </cell>
          <cell r="M28">
            <v>46498</v>
          </cell>
          <cell r="N28">
            <v>16</v>
          </cell>
          <cell r="O28" t="str">
            <v>EW</v>
          </cell>
          <cell r="P28" t="str">
            <v>Western Mediterranean</v>
          </cell>
          <cell r="Q28" t="str">
            <v>EWS</v>
          </cell>
          <cell r="R28" t="str">
            <v>EWS410</v>
          </cell>
          <cell r="S28" t="str">
            <v>Spain and Italy</v>
          </cell>
          <cell r="T28" t="str">
            <v>WINTER</v>
          </cell>
          <cell r="U28" t="str">
            <v>M508</v>
          </cell>
          <cell r="V28" t="str">
            <v>Not Required</v>
          </cell>
          <cell r="W28" t="str">
            <v>Europe</v>
          </cell>
          <cell r="X28" t="str">
            <v>Western Mediterranean</v>
          </cell>
          <cell r="Y28" t="str">
            <v>Not Required</v>
          </cell>
          <cell r="Z28" t="str">
            <v>Not Required</v>
          </cell>
          <cell r="AA28" t="str">
            <v>Western Med</v>
          </cell>
          <cell r="AB28" t="str">
            <v/>
          </cell>
          <cell r="AC28" t="str">
            <v/>
          </cell>
          <cell r="AD28" t="str">
            <v>Logical</v>
          </cell>
          <cell r="AE28" t="str">
            <v>H709 HAM1</v>
          </cell>
          <cell r="AF28" t="str">
            <v>H710 SOU2</v>
          </cell>
          <cell r="AG28" t="str">
            <v>N/A</v>
          </cell>
          <cell r="AI28">
            <v>0</v>
          </cell>
          <cell r="AJ28" t="str">
            <v>2 to 17 Years 364 days (Polar Faretable : 17 Child)</v>
          </cell>
          <cell r="AK28" t="str">
            <v>6 Months to 1 Year 364 days (Polar Faretable : 1 Infant)</v>
          </cell>
          <cell r="AL28" t="str">
            <v>I</v>
          </cell>
          <cell r="AM28"/>
          <cell r="AN28" t="str">
            <v>n/a</v>
          </cell>
          <cell r="AO28" t="str">
            <v>Wednesday 16 October 2024 1pm GMT</v>
          </cell>
          <cell r="AP28" t="str">
            <v>Thursday 17 October 2024 1pm GMT</v>
          </cell>
          <cell r="AQ28" t="str">
            <v>Y</v>
          </cell>
          <cell r="AR28" t="str">
            <v>Y</v>
          </cell>
          <cell r="AS28" t="str">
            <v>Y</v>
          </cell>
          <cell r="AT28" t="str">
            <v>Y</v>
          </cell>
          <cell r="AU28" t="str">
            <v>Y</v>
          </cell>
          <cell r="AV28" t="str">
            <v>Y</v>
          </cell>
          <cell r="AW28" t="str">
            <v>Y</v>
          </cell>
          <cell r="AX28" t="str">
            <v>Y</v>
          </cell>
          <cell r="AY28" t="str">
            <v>Y</v>
          </cell>
          <cell r="AZ28" t="str">
            <v>Y</v>
          </cell>
          <cell r="BB28" t="str">
            <v>Y</v>
          </cell>
          <cell r="BD28" t="str">
            <v>Y</v>
          </cell>
          <cell r="BF28" t="str">
            <v>Unbundled</v>
          </cell>
          <cell r="BG28">
            <v>46482</v>
          </cell>
          <cell r="BH28">
            <v>46498</v>
          </cell>
          <cell r="BI28">
            <v>16</v>
          </cell>
          <cell r="BJ28" t="str">
            <v>Pre Cruise: Transfer / Post Cruise: None</v>
          </cell>
          <cell r="BK28"/>
          <cell r="BL28" t="str">
            <v>Unbundled</v>
          </cell>
          <cell r="BM28">
            <v>46482</v>
          </cell>
          <cell r="BN28">
            <v>46498</v>
          </cell>
          <cell r="BO28">
            <v>16</v>
          </cell>
          <cell r="BP28" t="str">
            <v>Pre Cruise: None / Post Cruise: Transfer</v>
          </cell>
          <cell r="BR28"/>
          <cell r="BT28"/>
          <cell r="BU28"/>
          <cell r="BV28"/>
          <cell r="BX28"/>
          <cell r="CA28" t="str">
            <v>Pre Cruise: Transfer</v>
          </cell>
          <cell r="CB28" t="str">
            <v>Post Cruise: None</v>
          </cell>
          <cell r="CC28"/>
          <cell r="CD28" t="str">
            <v>Pre Cruise: None</v>
          </cell>
          <cell r="CE28" t="str">
            <v>Post Cruise: Transfer</v>
          </cell>
        </row>
        <row r="29">
          <cell r="F29" t="str">
            <v>H710</v>
          </cell>
          <cell r="G29" t="str">
            <v>SOU1</v>
          </cell>
          <cell r="H29" t="str">
            <v>SOU2</v>
          </cell>
          <cell r="I29" t="str">
            <v>SOU1 - SOU2</v>
          </cell>
          <cell r="J29">
            <v>46484</v>
          </cell>
          <cell r="K29">
            <v>46484</v>
          </cell>
          <cell r="L29">
            <v>46498</v>
          </cell>
          <cell r="M29">
            <v>46498</v>
          </cell>
          <cell r="N29">
            <v>14</v>
          </cell>
          <cell r="O29" t="str">
            <v>EW</v>
          </cell>
          <cell r="P29" t="str">
            <v>Western Mediterranean</v>
          </cell>
          <cell r="Q29" t="str">
            <v>EWS</v>
          </cell>
          <cell r="R29" t="str">
            <v>EWS410</v>
          </cell>
          <cell r="S29" t="str">
            <v>Spain and Italy</v>
          </cell>
          <cell r="T29" t="str">
            <v>WINTER</v>
          </cell>
          <cell r="U29" t="str">
            <v>M508</v>
          </cell>
          <cell r="V29" t="str">
            <v>Not Required</v>
          </cell>
          <cell r="W29" t="str">
            <v>Europe</v>
          </cell>
          <cell r="X29" t="str">
            <v>Western Mediterranean</v>
          </cell>
          <cell r="Y29" t="str">
            <v>Not Required</v>
          </cell>
          <cell r="Z29" t="str">
            <v>Not Required</v>
          </cell>
          <cell r="AA29" t="str">
            <v>Western Med</v>
          </cell>
          <cell r="AB29">
            <v>2992</v>
          </cell>
          <cell r="AC29">
            <v>41888</v>
          </cell>
          <cell r="AD29" t="str">
            <v>Physical</v>
          </cell>
          <cell r="AE29" t="str">
            <v/>
          </cell>
          <cell r="AF29" t="str">
            <v/>
          </cell>
          <cell r="AG29" t="str">
            <v>N/A</v>
          </cell>
          <cell r="AI29">
            <v>0</v>
          </cell>
          <cell r="AJ29" t="str">
            <v>2 to 17 Years 364 days (Polar Faretable : 17 Child)</v>
          </cell>
          <cell r="AK29" t="str">
            <v>6 Months to 1 Year 364 days (Polar Faretable : 1 Infant)</v>
          </cell>
          <cell r="AL29" t="str">
            <v>I</v>
          </cell>
          <cell r="AM29"/>
          <cell r="AN29" t="str">
            <v>n/a</v>
          </cell>
          <cell r="AO29" t="str">
            <v>Wednesday 16 October 2024 1pm GMT</v>
          </cell>
          <cell r="AP29" t="str">
            <v>Thursday 17 October 2024 1pm GMT</v>
          </cell>
          <cell r="AQ29" t="str">
            <v>Y</v>
          </cell>
          <cell r="AR29" t="str">
            <v>Y</v>
          </cell>
          <cell r="AS29" t="str">
            <v>Y</v>
          </cell>
          <cell r="AT29" t="str">
            <v>Y</v>
          </cell>
          <cell r="AU29" t="str">
            <v>Y</v>
          </cell>
          <cell r="AV29" t="str">
            <v>Y</v>
          </cell>
          <cell r="AW29" t="str">
            <v>Y</v>
          </cell>
          <cell r="AX29" t="str">
            <v>Y</v>
          </cell>
          <cell r="AY29" t="str">
            <v>Y</v>
          </cell>
          <cell r="AZ29" t="str">
            <v>Y</v>
          </cell>
          <cell r="BB29" t="str">
            <v>Y</v>
          </cell>
          <cell r="BD29" t="str">
            <v>N</v>
          </cell>
          <cell r="BF29" t="str">
            <v>Unbundled</v>
          </cell>
          <cell r="BG29">
            <v>46484</v>
          </cell>
          <cell r="BH29">
            <v>46498</v>
          </cell>
          <cell r="BI29">
            <v>14</v>
          </cell>
          <cell r="BJ29" t="str">
            <v>Pre Cruise: None / Post Cruise: None</v>
          </cell>
          <cell r="BK29"/>
          <cell r="BL29" t="str">
            <v>Unbundled</v>
          </cell>
          <cell r="BM29">
            <v>46484</v>
          </cell>
          <cell r="BN29">
            <v>46498</v>
          </cell>
          <cell r="BO29">
            <v>14</v>
          </cell>
          <cell r="BP29" t="str">
            <v>Pre Cruise: Transfer / Post Cruise: Transfer</v>
          </cell>
          <cell r="BR29"/>
          <cell r="BT29"/>
          <cell r="BU29"/>
          <cell r="BV29"/>
          <cell r="BX29"/>
          <cell r="CA29" t="str">
            <v>Pre Cruise: None</v>
          </cell>
          <cell r="CB29" t="str">
            <v>Post Cruise: None</v>
          </cell>
          <cell r="CC29"/>
          <cell r="CD29" t="str">
            <v>Pre Cruise: Transfer</v>
          </cell>
          <cell r="CE29" t="str">
            <v>Post Cruise: Transfer</v>
          </cell>
        </row>
        <row r="30">
          <cell r="F30" t="str">
            <v>H711</v>
          </cell>
          <cell r="G30" t="str">
            <v>SOU1</v>
          </cell>
          <cell r="H30" t="str">
            <v>SOU2</v>
          </cell>
          <cell r="I30" t="str">
            <v>SOU1 - SOU2</v>
          </cell>
          <cell r="J30">
            <v>46498</v>
          </cell>
          <cell r="K30">
            <v>46498</v>
          </cell>
          <cell r="L30">
            <v>46509</v>
          </cell>
          <cell r="M30">
            <v>46509</v>
          </cell>
          <cell r="N30">
            <v>11</v>
          </cell>
          <cell r="O30" t="str">
            <v>EX</v>
          </cell>
          <cell r="P30" t="str">
            <v>Atlantic Coast Iberia</v>
          </cell>
          <cell r="Q30" t="str">
            <v>EXS</v>
          </cell>
          <cell r="R30" t="str">
            <v>EAF406</v>
          </cell>
          <cell r="S30" t="str">
            <v>Spain and Morocco</v>
          </cell>
          <cell r="T30" t="str">
            <v>WINTER</v>
          </cell>
          <cell r="U30" t="str">
            <v>V510</v>
          </cell>
          <cell r="V30" t="str">
            <v>Not Required</v>
          </cell>
          <cell r="W30" t="str">
            <v>Europe</v>
          </cell>
          <cell r="X30" t="str">
            <v>Atlantic Coast</v>
          </cell>
          <cell r="Y30" t="str">
            <v>Not Required</v>
          </cell>
          <cell r="Z30" t="str">
            <v>Not Required</v>
          </cell>
          <cell r="AA30" t="str">
            <v>Western Europe</v>
          </cell>
          <cell r="AB30">
            <v>2992</v>
          </cell>
          <cell r="AC30">
            <v>32912</v>
          </cell>
          <cell r="AD30" t="str">
            <v>Physical</v>
          </cell>
          <cell r="AE30" t="str">
            <v/>
          </cell>
          <cell r="AF30" t="str">
            <v/>
          </cell>
          <cell r="AG30" t="str">
            <v>N/A</v>
          </cell>
          <cell r="AH30"/>
          <cell r="AI30">
            <v>0</v>
          </cell>
          <cell r="AJ30" t="str">
            <v>2 to 17 Years 364 days (Polar Faretable : 17 Child)</v>
          </cell>
          <cell r="AK30" t="str">
            <v>6 Months to 1 Year 364 days (Polar Faretable : 1 Infant)</v>
          </cell>
          <cell r="AL30" t="str">
            <v>I</v>
          </cell>
          <cell r="AM30"/>
          <cell r="AN30" t="str">
            <v>n/a</v>
          </cell>
          <cell r="AO30" t="str">
            <v>Wednesday 16 October 2024 1pm GMT</v>
          </cell>
          <cell r="AP30" t="str">
            <v>Thursday 17 October 2024 1pm GMT</v>
          </cell>
          <cell r="AQ30" t="str">
            <v>Y</v>
          </cell>
          <cell r="AR30" t="str">
            <v>Y</v>
          </cell>
          <cell r="AS30" t="str">
            <v>Y</v>
          </cell>
          <cell r="AT30" t="str">
            <v>Y</v>
          </cell>
          <cell r="AU30" t="str">
            <v>Y</v>
          </cell>
          <cell r="AV30" t="str">
            <v>Y</v>
          </cell>
          <cell r="AW30" t="str">
            <v>Y</v>
          </cell>
          <cell r="AX30" t="str">
            <v>Y</v>
          </cell>
          <cell r="AY30" t="str">
            <v>Y</v>
          </cell>
          <cell r="AZ30" t="str">
            <v>Y</v>
          </cell>
          <cell r="BA30"/>
          <cell r="BB30" t="str">
            <v>Y</v>
          </cell>
          <cell r="BC30"/>
          <cell r="BD30" t="str">
            <v>N</v>
          </cell>
          <cell r="BE30"/>
          <cell r="BF30" t="str">
            <v>Unbundled</v>
          </cell>
          <cell r="BG30">
            <v>46498</v>
          </cell>
          <cell r="BH30">
            <v>46509</v>
          </cell>
          <cell r="BI30">
            <v>11</v>
          </cell>
          <cell r="BJ30" t="str">
            <v>Pre Cruise: None / Post Cruise: None</v>
          </cell>
          <cell r="BK30"/>
          <cell r="BL30" t="str">
            <v>Unbundled</v>
          </cell>
          <cell r="BM30">
            <v>46498</v>
          </cell>
          <cell r="BN30">
            <v>46509</v>
          </cell>
          <cell r="BO30">
            <v>11</v>
          </cell>
          <cell r="BP30" t="str">
            <v>Pre Cruise: Transfer / Post Cruise: Transfer</v>
          </cell>
          <cell r="BQ30"/>
          <cell r="BR30"/>
          <cell r="BS30"/>
          <cell r="BT30"/>
          <cell r="BU30"/>
          <cell r="BV30"/>
          <cell r="BW30"/>
          <cell r="BX30"/>
          <cell r="BY30"/>
          <cell r="BZ30"/>
          <cell r="CA30" t="str">
            <v>Pre Cruise: None</v>
          </cell>
          <cell r="CB30" t="str">
            <v>Post Cruise: None</v>
          </cell>
          <cell r="CC30"/>
          <cell r="CD30" t="str">
            <v>Pre Cruise: Transfer</v>
          </cell>
          <cell r="CE30" t="str">
            <v>Post Cruise: Transfer</v>
          </cell>
        </row>
        <row r="31">
          <cell r="F31" t="str">
            <v>H712</v>
          </cell>
          <cell r="G31" t="str">
            <v>SOU1</v>
          </cell>
          <cell r="H31" t="str">
            <v>SOU2</v>
          </cell>
          <cell r="I31" t="str">
            <v>SOU1 - SOU2</v>
          </cell>
          <cell r="J31">
            <v>46509</v>
          </cell>
          <cell r="K31">
            <v>46509</v>
          </cell>
          <cell r="L31">
            <v>46516</v>
          </cell>
          <cell r="M31">
            <v>46516</v>
          </cell>
          <cell r="N31">
            <v>7</v>
          </cell>
          <cell r="O31" t="str">
            <v>EF</v>
          </cell>
          <cell r="P31" t="str">
            <v>Norway Fjord</v>
          </cell>
          <cell r="Q31" t="str">
            <v>EFS</v>
          </cell>
          <cell r="R31" t="str">
            <v>EFS403</v>
          </cell>
          <cell r="S31" t="str">
            <v>Norwegian Fjords</v>
          </cell>
          <cell r="T31" t="str">
            <v>SUMMER</v>
          </cell>
          <cell r="U31" t="str">
            <v>H613</v>
          </cell>
          <cell r="V31" t="str">
            <v>Not Required</v>
          </cell>
          <cell r="W31" t="str">
            <v>Europe</v>
          </cell>
          <cell r="X31" t="str">
            <v>Norway Fjord</v>
          </cell>
          <cell r="Y31" t="str">
            <v>Northern Europe</v>
          </cell>
          <cell r="Z31" t="str">
            <v>Not Required</v>
          </cell>
          <cell r="AA31" t="str">
            <v>Northern Europe</v>
          </cell>
          <cell r="AB31">
            <v>2992</v>
          </cell>
          <cell r="AC31">
            <v>20944</v>
          </cell>
          <cell r="AD31" t="str">
            <v>Physical</v>
          </cell>
          <cell r="AE31" t="str">
            <v/>
          </cell>
          <cell r="AF31" t="str">
            <v/>
          </cell>
          <cell r="AG31" t="str">
            <v>N/A</v>
          </cell>
          <cell r="AI31">
            <v>1</v>
          </cell>
          <cell r="AJ31" t="str">
            <v>2 to 17 Years 364 days (Polar Faretable : 17 Child)</v>
          </cell>
          <cell r="AK31" t="str">
            <v>6 Months to 1 Year 364 days (Polar Faretable : 1 Infant)</v>
          </cell>
          <cell r="AL31" t="str">
            <v>I</v>
          </cell>
          <cell r="AM31"/>
          <cell r="AN31" t="str">
            <v>n/a</v>
          </cell>
          <cell r="AO31" t="str">
            <v>Wednesday 1pm 2nd April 2025</v>
          </cell>
          <cell r="AP31" t="str">
            <v>Thursday 1pm 3rd April 2025</v>
          </cell>
          <cell r="AQ31" t="str">
            <v>Y</v>
          </cell>
          <cell r="AR31" t="str">
            <v>Y</v>
          </cell>
          <cell r="AS31" t="str">
            <v>Y</v>
          </cell>
          <cell r="AT31" t="str">
            <v>Y</v>
          </cell>
          <cell r="AU31" t="str">
            <v>Y</v>
          </cell>
          <cell r="AV31" t="str">
            <v>Y</v>
          </cell>
          <cell r="AW31" t="str">
            <v>Y</v>
          </cell>
          <cell r="AX31" t="str">
            <v>Y</v>
          </cell>
          <cell r="AY31" t="str">
            <v>Y</v>
          </cell>
          <cell r="AZ31" t="str">
            <v>Y</v>
          </cell>
          <cell r="BB31" t="str">
            <v>Y</v>
          </cell>
          <cell r="BD31" t="str">
            <v>N</v>
          </cell>
          <cell r="BF31" t="str">
            <v>Unbundled</v>
          </cell>
          <cell r="BG31">
            <v>46509</v>
          </cell>
          <cell r="BH31">
            <v>46516</v>
          </cell>
          <cell r="BI31">
            <v>7</v>
          </cell>
          <cell r="BJ31" t="str">
            <v>Pre Cruise: None / Post Cruise: None</v>
          </cell>
          <cell r="BK31"/>
          <cell r="BL31" t="str">
            <v>Unbundled</v>
          </cell>
          <cell r="BM31">
            <v>46509</v>
          </cell>
          <cell r="BN31">
            <v>46516</v>
          </cell>
          <cell r="BO31">
            <v>7</v>
          </cell>
          <cell r="BP31" t="str">
            <v>Pre Cruise: Transfer / Post Cruise: Transfer</v>
          </cell>
          <cell r="BR31"/>
          <cell r="BT31"/>
          <cell r="BU31"/>
          <cell r="BV31"/>
          <cell r="BX31"/>
          <cell r="CA31" t="str">
            <v>Pre Cruise: None</v>
          </cell>
          <cell r="CB31" t="str">
            <v>Post Cruise: None</v>
          </cell>
          <cell r="CC31"/>
          <cell r="CD31" t="str">
            <v>Pre Cruise: Transfer</v>
          </cell>
          <cell r="CE31" t="str">
            <v>Post Cruise: Transfer</v>
          </cell>
        </row>
        <row r="32">
          <cell r="F32" t="str">
            <v>H713</v>
          </cell>
          <cell r="G32" t="str">
            <v>SOU1</v>
          </cell>
          <cell r="H32" t="str">
            <v>SOU2</v>
          </cell>
          <cell r="I32" t="str">
            <v>SOU1 - SOU2</v>
          </cell>
          <cell r="J32">
            <v>46516</v>
          </cell>
          <cell r="K32">
            <v>46516</v>
          </cell>
          <cell r="L32">
            <v>46534</v>
          </cell>
          <cell r="M32">
            <v>46534</v>
          </cell>
          <cell r="N32">
            <v>18</v>
          </cell>
          <cell r="O32" t="str">
            <v>EW</v>
          </cell>
          <cell r="P32" t="str">
            <v>Western Mediterranean</v>
          </cell>
          <cell r="Q32" t="str">
            <v>EWS</v>
          </cell>
          <cell r="R32" t="str">
            <v>ERS495</v>
          </cell>
          <cell r="S32" t="str">
            <v>Italy, Spain and Portugal</v>
          </cell>
          <cell r="T32" t="str">
            <v>SUMMER</v>
          </cell>
          <cell r="U32" t="str">
            <v>H621</v>
          </cell>
          <cell r="V32" t="str">
            <v>Not Required</v>
          </cell>
          <cell r="W32" t="str">
            <v>Europe</v>
          </cell>
          <cell r="X32" t="str">
            <v>Western Mediterranean</v>
          </cell>
          <cell r="Y32" t="str">
            <v>Mediterranean</v>
          </cell>
          <cell r="Z32" t="str">
            <v>Not Required</v>
          </cell>
          <cell r="AA32" t="str">
            <v>Western Med</v>
          </cell>
          <cell r="AB32">
            <v>2992</v>
          </cell>
          <cell r="AC32">
            <v>53856</v>
          </cell>
          <cell r="AD32" t="str">
            <v>Physical</v>
          </cell>
          <cell r="AE32" t="str">
            <v/>
          </cell>
          <cell r="AF32" t="str">
            <v/>
          </cell>
          <cell r="AG32" t="str">
            <v>N/A</v>
          </cell>
          <cell r="AI32">
            <v>1</v>
          </cell>
          <cell r="AJ32" t="str">
            <v>2 to 17 Years 364 days (Polar Faretable : 17 Child)</v>
          </cell>
          <cell r="AK32" t="str">
            <v>6 Months to 1 Year 364 days (Polar Faretable : 1 Infant)</v>
          </cell>
          <cell r="AL32" t="str">
            <v>I</v>
          </cell>
          <cell r="AM32"/>
          <cell r="AN32" t="str">
            <v>n/a</v>
          </cell>
          <cell r="AO32" t="str">
            <v>Wednesday 1pm 2nd April 2025</v>
          </cell>
          <cell r="AP32" t="str">
            <v>Thursday 1pm 3rd April 2025</v>
          </cell>
          <cell r="AQ32" t="str">
            <v>Y</v>
          </cell>
          <cell r="AR32" t="str">
            <v>Y</v>
          </cell>
          <cell r="AS32" t="str">
            <v>Y</v>
          </cell>
          <cell r="AT32" t="str">
            <v>Y</v>
          </cell>
          <cell r="AU32" t="str">
            <v>Y</v>
          </cell>
          <cell r="AV32" t="str">
            <v>Y</v>
          </cell>
          <cell r="AW32" t="str">
            <v>Y</v>
          </cell>
          <cell r="AX32" t="str">
            <v>Y</v>
          </cell>
          <cell r="AY32" t="str">
            <v>Y</v>
          </cell>
          <cell r="AZ32" t="str">
            <v>Y</v>
          </cell>
          <cell r="BB32" t="str">
            <v>Y</v>
          </cell>
          <cell r="BD32" t="str">
            <v>N</v>
          </cell>
          <cell r="BF32" t="str">
            <v>Unbundled</v>
          </cell>
          <cell r="BG32">
            <v>46516</v>
          </cell>
          <cell r="BH32">
            <v>46534</v>
          </cell>
          <cell r="BI32">
            <v>18</v>
          </cell>
          <cell r="BJ32" t="str">
            <v>Pre Cruise: None / Post Cruise: None</v>
          </cell>
          <cell r="BK32"/>
          <cell r="BL32" t="str">
            <v>Unbundled</v>
          </cell>
          <cell r="BM32">
            <v>46516</v>
          </cell>
          <cell r="BN32">
            <v>46534</v>
          </cell>
          <cell r="BO32">
            <v>18</v>
          </cell>
          <cell r="BP32" t="str">
            <v>Pre Cruise: Transfer / Post Cruise: Transfer</v>
          </cell>
          <cell r="BR32"/>
          <cell r="BT32"/>
          <cell r="BU32"/>
          <cell r="BV32"/>
          <cell r="BX32"/>
          <cell r="CA32" t="str">
            <v>Pre Cruise: None</v>
          </cell>
          <cell r="CB32" t="str">
            <v>Post Cruise: None</v>
          </cell>
          <cell r="CC32"/>
          <cell r="CD32" t="str">
            <v>Pre Cruise: Transfer</v>
          </cell>
          <cell r="CE32" t="str">
            <v>Post Cruise: Transfer</v>
          </cell>
        </row>
        <row r="33">
          <cell r="F33" t="str">
            <v>H713A</v>
          </cell>
          <cell r="G33" t="str">
            <v>SOU1</v>
          </cell>
          <cell r="H33" t="str">
            <v>ROM1</v>
          </cell>
          <cell r="I33" t="str">
            <v>SOU1 - ROM1</v>
          </cell>
          <cell r="J33">
            <v>46516</v>
          </cell>
          <cell r="K33">
            <v>46516</v>
          </cell>
          <cell r="L33">
            <v>46524</v>
          </cell>
          <cell r="M33">
            <v>46524</v>
          </cell>
          <cell r="N33">
            <v>8</v>
          </cell>
          <cell r="O33" t="str">
            <v>EW</v>
          </cell>
          <cell r="P33" t="str">
            <v>Western Mediterranean</v>
          </cell>
          <cell r="Q33" t="str">
            <v>EWS</v>
          </cell>
          <cell r="R33" t="str">
            <v>ERS495</v>
          </cell>
          <cell r="S33" t="str">
            <v>Italy, Spain and Portugal</v>
          </cell>
          <cell r="T33" t="str">
            <v>SUMMER</v>
          </cell>
          <cell r="U33" t="str">
            <v>H621A</v>
          </cell>
          <cell r="V33" t="str">
            <v>Not Required</v>
          </cell>
          <cell r="W33" t="str">
            <v>Europe</v>
          </cell>
          <cell r="X33" t="str">
            <v>Western Mediterranean</v>
          </cell>
          <cell r="Y33" t="str">
            <v>Mediterranean</v>
          </cell>
          <cell r="Z33" t="str">
            <v>Not Required</v>
          </cell>
          <cell r="AA33" t="str">
            <v>Western Med</v>
          </cell>
          <cell r="AB33">
            <v>0</v>
          </cell>
          <cell r="AC33">
            <v>0</v>
          </cell>
          <cell r="AD33" t="str">
            <v>Logical</v>
          </cell>
          <cell r="AE33" t="str">
            <v>H713 SOU1</v>
          </cell>
          <cell r="AF33" t="str">
            <v>H713 ROM1</v>
          </cell>
          <cell r="AG33" t="str">
            <v>N/A</v>
          </cell>
          <cell r="AI33">
            <v>1</v>
          </cell>
          <cell r="AJ33" t="str">
            <v>2 to 17 Years 364 days (Polar Faretable : 17 Child)</v>
          </cell>
          <cell r="AK33" t="str">
            <v>6 Months to 1 Year 364 days (Polar Faretable : 1 Infant)</v>
          </cell>
          <cell r="AL33" t="str">
            <v>I</v>
          </cell>
          <cell r="AM33"/>
          <cell r="AN33" t="str">
            <v>n/a</v>
          </cell>
          <cell r="AO33" t="str">
            <v>Wednesday 1pm 2nd April 2025</v>
          </cell>
          <cell r="AP33" t="str">
            <v>Thursday 1pm 3rd April 2025</v>
          </cell>
          <cell r="AQ33" t="str">
            <v>Y</v>
          </cell>
          <cell r="AR33" t="str">
            <v>N</v>
          </cell>
          <cell r="AS33" t="str">
            <v>N</v>
          </cell>
          <cell r="AT33" t="str">
            <v>N</v>
          </cell>
          <cell r="AU33" t="str">
            <v>N</v>
          </cell>
          <cell r="AV33" t="str">
            <v>N</v>
          </cell>
          <cell r="AW33" t="str">
            <v>N</v>
          </cell>
          <cell r="AX33" t="str">
            <v>N</v>
          </cell>
          <cell r="AY33" t="str">
            <v>N</v>
          </cell>
          <cell r="AZ33" t="str">
            <v>N</v>
          </cell>
          <cell r="BB33" t="str">
            <v/>
          </cell>
          <cell r="BD33" t="str">
            <v>Y</v>
          </cell>
          <cell r="BF33" t="str">
            <v>Unbundled</v>
          </cell>
          <cell r="BG33">
            <v>46516</v>
          </cell>
          <cell r="BH33">
            <v>46524</v>
          </cell>
          <cell r="BI33">
            <v>8</v>
          </cell>
          <cell r="BJ33" t="str">
            <v>Pre Cruise: None / Post Cruise: Transfer</v>
          </cell>
          <cell r="BK33"/>
          <cell r="BL33" t="str">
            <v>Unbundled</v>
          </cell>
          <cell r="BM33">
            <v>46516</v>
          </cell>
          <cell r="BN33">
            <v>46524</v>
          </cell>
          <cell r="BO33">
            <v>8</v>
          </cell>
          <cell r="BP33" t="str">
            <v>Pre Cruise: Transfer / Post Cruise: Transfer</v>
          </cell>
          <cell r="BR33"/>
          <cell r="BT33"/>
          <cell r="BU33"/>
          <cell r="BV33"/>
          <cell r="BX33"/>
          <cell r="CA33" t="str">
            <v>Pre Cruise: None</v>
          </cell>
          <cell r="CB33" t="str">
            <v>Post Cruise: Transfer</v>
          </cell>
          <cell r="CC33"/>
          <cell r="CD33" t="str">
            <v>Pre Cruise: Transfer</v>
          </cell>
          <cell r="CE33" t="str">
            <v>Post Cruise: Transfer</v>
          </cell>
        </row>
        <row r="34">
          <cell r="F34" t="str">
            <v>H713B</v>
          </cell>
          <cell r="G34" t="str">
            <v>ROM1</v>
          </cell>
          <cell r="H34" t="str">
            <v>SOU1</v>
          </cell>
          <cell r="I34" t="str">
            <v>ROM1 - SOU1</v>
          </cell>
          <cell r="J34">
            <v>46524</v>
          </cell>
          <cell r="K34">
            <v>46524</v>
          </cell>
          <cell r="L34">
            <v>46534</v>
          </cell>
          <cell r="M34">
            <v>46534</v>
          </cell>
          <cell r="N34">
            <v>10</v>
          </cell>
          <cell r="O34" t="str">
            <v>EW</v>
          </cell>
          <cell r="P34" t="str">
            <v>Western Mediterranean</v>
          </cell>
          <cell r="Q34" t="str">
            <v>EWS</v>
          </cell>
          <cell r="R34" t="str">
            <v>EWF406</v>
          </cell>
          <cell r="S34" t="str">
            <v>Spain and Italy</v>
          </cell>
          <cell r="T34" t="str">
            <v>SUMMER</v>
          </cell>
          <cell r="U34" t="str">
            <v>H621B</v>
          </cell>
          <cell r="V34" t="str">
            <v>Not Required</v>
          </cell>
          <cell r="W34" t="str">
            <v>Europe</v>
          </cell>
          <cell r="X34" t="str">
            <v>Western Mediterranean</v>
          </cell>
          <cell r="Y34" t="str">
            <v>Mediterranean</v>
          </cell>
          <cell r="Z34" t="str">
            <v>Not Required</v>
          </cell>
          <cell r="AA34" t="str">
            <v>Western Med</v>
          </cell>
          <cell r="AB34">
            <v>0</v>
          </cell>
          <cell r="AC34">
            <v>0</v>
          </cell>
          <cell r="AD34" t="str">
            <v>Logical</v>
          </cell>
          <cell r="AE34" t="str">
            <v>H713 ROM1</v>
          </cell>
          <cell r="AF34" t="str">
            <v>H713 SOU2</v>
          </cell>
          <cell r="AG34" t="str">
            <v>N/A</v>
          </cell>
          <cell r="AI34">
            <v>1</v>
          </cell>
          <cell r="AJ34" t="str">
            <v>2 to 17 Years 364 days (Polar Faretable : 17 Child)</v>
          </cell>
          <cell r="AK34" t="str">
            <v>6 Months to 1 Year 364 days (Polar Faretable : 1 Infant)</v>
          </cell>
          <cell r="AL34" t="str">
            <v>I</v>
          </cell>
          <cell r="AM34"/>
          <cell r="AN34" t="str">
            <v>n/a</v>
          </cell>
          <cell r="AO34" t="str">
            <v>Wednesday 1pm 2nd April 2025</v>
          </cell>
          <cell r="AP34" t="str">
            <v>Thursday 1pm 3rd April 2025</v>
          </cell>
          <cell r="AQ34" t="str">
            <v>Y</v>
          </cell>
          <cell r="AR34" t="str">
            <v>N</v>
          </cell>
          <cell r="AS34" t="str">
            <v>N</v>
          </cell>
          <cell r="AT34" t="str">
            <v>N</v>
          </cell>
          <cell r="AU34" t="str">
            <v>N</v>
          </cell>
          <cell r="AV34" t="str">
            <v>N</v>
          </cell>
          <cell r="AW34" t="str">
            <v>N</v>
          </cell>
          <cell r="AX34" t="str">
            <v>N</v>
          </cell>
          <cell r="AY34" t="str">
            <v>N</v>
          </cell>
          <cell r="AZ34" t="str">
            <v>N</v>
          </cell>
          <cell r="BB34" t="str">
            <v/>
          </cell>
          <cell r="BD34" t="str">
            <v>Y</v>
          </cell>
          <cell r="BF34" t="str">
            <v>Unbundled</v>
          </cell>
          <cell r="BG34">
            <v>46524</v>
          </cell>
          <cell r="BH34">
            <v>46534</v>
          </cell>
          <cell r="BI34">
            <v>10</v>
          </cell>
          <cell r="BJ34" t="str">
            <v>Pre Cruise: Transfer / Post Cruise: None</v>
          </cell>
          <cell r="BK34"/>
          <cell r="BL34" t="str">
            <v>Unbundled</v>
          </cell>
          <cell r="BM34">
            <v>46524</v>
          </cell>
          <cell r="BN34">
            <v>46534</v>
          </cell>
          <cell r="BO34">
            <v>10</v>
          </cell>
          <cell r="BP34" t="str">
            <v>Pre Cruise: Transfer / Post Cruise: Transfer</v>
          </cell>
          <cell r="BR34"/>
          <cell r="BT34"/>
          <cell r="BU34"/>
          <cell r="BV34"/>
          <cell r="BX34"/>
          <cell r="CA34" t="str">
            <v>Pre Cruise: Transfer</v>
          </cell>
          <cell r="CB34" t="str">
            <v>Post Cruise: None</v>
          </cell>
          <cell r="CC34"/>
          <cell r="CD34" t="str">
            <v>Pre Cruise: Transfer</v>
          </cell>
          <cell r="CE34" t="str">
            <v>Post Cruise: Transfer</v>
          </cell>
        </row>
        <row r="35">
          <cell r="F35" t="str">
            <v>H714</v>
          </cell>
          <cell r="G35" t="str">
            <v>SOU1</v>
          </cell>
          <cell r="H35" t="str">
            <v>SOU2</v>
          </cell>
          <cell r="I35" t="str">
            <v>SOU1 - SOU2</v>
          </cell>
          <cell r="J35">
            <v>46534</v>
          </cell>
          <cell r="K35">
            <v>46534</v>
          </cell>
          <cell r="L35">
            <v>46537</v>
          </cell>
          <cell r="M35">
            <v>46537</v>
          </cell>
          <cell r="N35">
            <v>3</v>
          </cell>
          <cell r="O35" t="str">
            <v>EP</v>
          </cell>
          <cell r="P35" t="str">
            <v>Western Europe</v>
          </cell>
          <cell r="Q35" t="str">
            <v>EPS</v>
          </cell>
          <cell r="R35" t="str">
            <v>EPS472</v>
          </cell>
          <cell r="S35" t="str">
            <v>Short Break to Zeebrugge</v>
          </cell>
          <cell r="T35" t="str">
            <v>SUMMER</v>
          </cell>
          <cell r="U35" t="str">
            <v>H614</v>
          </cell>
          <cell r="V35" t="str">
            <v>Not Required</v>
          </cell>
          <cell r="W35" t="str">
            <v>Europe</v>
          </cell>
          <cell r="X35" t="str">
            <v>Short Break (Round Trip)</v>
          </cell>
          <cell r="Y35" t="str">
            <v>Northern Europe</v>
          </cell>
          <cell r="Z35" t="str">
            <v>Not Required</v>
          </cell>
          <cell r="AA35" t="str">
            <v>Northern Europe</v>
          </cell>
          <cell r="AB35">
            <v>2992</v>
          </cell>
          <cell r="AC35">
            <v>8976</v>
          </cell>
          <cell r="AD35" t="str">
            <v>Physical</v>
          </cell>
          <cell r="AE35" t="str">
            <v/>
          </cell>
          <cell r="AF35" t="str">
            <v/>
          </cell>
          <cell r="AG35" t="str">
            <v>N/A</v>
          </cell>
          <cell r="AI35">
            <v>1</v>
          </cell>
          <cell r="AJ35" t="str">
            <v>2 to 17 Years 364 days (Polar Faretable : 17 Child)</v>
          </cell>
          <cell r="AK35" t="str">
            <v>6 Months to 1 Year 364 days (Polar Faretable : 1 Infant)</v>
          </cell>
          <cell r="AL35" t="str">
            <v>I</v>
          </cell>
          <cell r="AM35"/>
          <cell r="AN35" t="str">
            <v>n/a</v>
          </cell>
          <cell r="AO35" t="str">
            <v>Wednesday 1pm 2nd April 2025</v>
          </cell>
          <cell r="AP35" t="str">
            <v>Thursday 1pm 3rd April 2025</v>
          </cell>
          <cell r="AQ35" t="str">
            <v>Y</v>
          </cell>
          <cell r="AR35" t="str">
            <v>Y</v>
          </cell>
          <cell r="AS35" t="str">
            <v>Y</v>
          </cell>
          <cell r="AT35" t="str">
            <v>Y</v>
          </cell>
          <cell r="AU35" t="str">
            <v>Y</v>
          </cell>
          <cell r="AV35" t="str">
            <v>Y</v>
          </cell>
          <cell r="AW35" t="str">
            <v>Y</v>
          </cell>
          <cell r="AX35" t="str">
            <v>Y</v>
          </cell>
          <cell r="AY35" t="str">
            <v>Y</v>
          </cell>
          <cell r="AZ35" t="str">
            <v>Y</v>
          </cell>
          <cell r="BB35" t="str">
            <v>Y</v>
          </cell>
          <cell r="BD35" t="str">
            <v>N</v>
          </cell>
          <cell r="BF35" t="str">
            <v>Unbundled</v>
          </cell>
          <cell r="BG35">
            <v>46534</v>
          </cell>
          <cell r="BH35">
            <v>46537</v>
          </cell>
          <cell r="BI35">
            <v>3</v>
          </cell>
          <cell r="BJ35" t="str">
            <v>Pre Cruise: None / Post Cruise: None</v>
          </cell>
          <cell r="BK35"/>
          <cell r="BL35" t="str">
            <v>Unbundled</v>
          </cell>
          <cell r="BM35">
            <v>46534</v>
          </cell>
          <cell r="BN35">
            <v>46537</v>
          </cell>
          <cell r="BO35">
            <v>3</v>
          </cell>
          <cell r="BP35" t="str">
            <v>Pre Cruise: Transfer / Post Cruise: Transfer</v>
          </cell>
          <cell r="BR35"/>
          <cell r="BT35"/>
          <cell r="BU35"/>
          <cell r="BV35"/>
          <cell r="BX35"/>
          <cell r="CA35" t="str">
            <v>Pre Cruise: None</v>
          </cell>
          <cell r="CB35" t="str">
            <v>Post Cruise: None</v>
          </cell>
          <cell r="CC35"/>
          <cell r="CD35" t="str">
            <v>Pre Cruise: Transfer</v>
          </cell>
          <cell r="CE35" t="str">
            <v>Post Cruise: Transfer</v>
          </cell>
        </row>
        <row r="36">
          <cell r="F36" t="str">
            <v>H715</v>
          </cell>
          <cell r="G36" t="str">
            <v>SOU1</v>
          </cell>
          <cell r="H36" t="str">
            <v>SOU2</v>
          </cell>
          <cell r="I36" t="str">
            <v>SOU1 - SOU2</v>
          </cell>
          <cell r="J36">
            <v>46537</v>
          </cell>
          <cell r="K36">
            <v>46537</v>
          </cell>
          <cell r="L36">
            <v>46544</v>
          </cell>
          <cell r="M36">
            <v>46544</v>
          </cell>
          <cell r="N36">
            <v>7</v>
          </cell>
          <cell r="O36" t="str">
            <v>EP</v>
          </cell>
          <cell r="P36" t="str">
            <v>Southern Europe Cruise Break (5-8-nts)</v>
          </cell>
          <cell r="Q36" t="str">
            <v>EPS</v>
          </cell>
          <cell r="R36" t="str">
            <v>EXS402</v>
          </cell>
          <cell r="S36" t="str">
            <v>Spain and France</v>
          </cell>
          <cell r="T36" t="str">
            <v>SUMMER</v>
          </cell>
          <cell r="U36" t="str">
            <v>H620</v>
          </cell>
          <cell r="V36" t="str">
            <v>Not Required</v>
          </cell>
          <cell r="W36" t="str">
            <v>Europe</v>
          </cell>
          <cell r="X36" t="str">
            <v>Southern Cruise Break</v>
          </cell>
          <cell r="Y36" t="str">
            <v>Southern Europe</v>
          </cell>
          <cell r="Z36" t="str">
            <v>Not Required</v>
          </cell>
          <cell r="AA36" t="str">
            <v>Western Europe</v>
          </cell>
          <cell r="AB36">
            <v>2992</v>
          </cell>
          <cell r="AC36">
            <v>20944</v>
          </cell>
          <cell r="AD36" t="str">
            <v>Physical</v>
          </cell>
          <cell r="AE36" t="str">
            <v/>
          </cell>
          <cell r="AF36" t="str">
            <v/>
          </cell>
          <cell r="AG36" t="str">
            <v>N/A</v>
          </cell>
          <cell r="AI36">
            <v>1</v>
          </cell>
          <cell r="AJ36" t="str">
            <v>2 to 17 Years 364 days (Polar Faretable : 17 Child)</v>
          </cell>
          <cell r="AK36" t="str">
            <v>6 Months to 1 Year 364 days (Polar Faretable : 1 Infant)</v>
          </cell>
          <cell r="AL36" t="str">
            <v>I</v>
          </cell>
          <cell r="AM36"/>
          <cell r="AN36" t="str">
            <v>n/a</v>
          </cell>
          <cell r="AO36" t="str">
            <v>Wednesday 1pm 2nd April 2025</v>
          </cell>
          <cell r="AP36" t="str">
            <v>Thursday 1pm 3rd April 2025</v>
          </cell>
          <cell r="AQ36" t="str">
            <v>Y</v>
          </cell>
          <cell r="AR36" t="str">
            <v>Y</v>
          </cell>
          <cell r="AS36" t="str">
            <v>Y</v>
          </cell>
          <cell r="AT36" t="str">
            <v>Y</v>
          </cell>
          <cell r="AU36" t="str">
            <v>Y</v>
          </cell>
          <cell r="AV36" t="str">
            <v>Y</v>
          </cell>
          <cell r="AW36" t="str">
            <v>Y</v>
          </cell>
          <cell r="AX36" t="str">
            <v>Y</v>
          </cell>
          <cell r="AY36" t="str">
            <v>Y</v>
          </cell>
          <cell r="AZ36" t="str">
            <v>Y</v>
          </cell>
          <cell r="BB36" t="str">
            <v>Y</v>
          </cell>
          <cell r="BD36" t="str">
            <v>N</v>
          </cell>
          <cell r="BF36" t="str">
            <v>Unbundled</v>
          </cell>
          <cell r="BG36">
            <v>46537</v>
          </cell>
          <cell r="BH36">
            <v>46544</v>
          </cell>
          <cell r="BI36">
            <v>7</v>
          </cell>
          <cell r="BJ36" t="str">
            <v>Pre Cruise: None / Post Cruise: None</v>
          </cell>
          <cell r="BK36"/>
          <cell r="BL36" t="str">
            <v>Unbundled</v>
          </cell>
          <cell r="BM36">
            <v>46537</v>
          </cell>
          <cell r="BN36">
            <v>46544</v>
          </cell>
          <cell r="BO36">
            <v>7</v>
          </cell>
          <cell r="BP36" t="str">
            <v>Pre Cruise: Transfer / Post Cruise: Transfer</v>
          </cell>
          <cell r="BR36"/>
          <cell r="BT36"/>
          <cell r="BU36"/>
          <cell r="BV36"/>
          <cell r="BX36"/>
          <cell r="CA36" t="str">
            <v>Pre Cruise: None</v>
          </cell>
          <cell r="CB36" t="str">
            <v>Post Cruise: None</v>
          </cell>
          <cell r="CC36"/>
          <cell r="CD36" t="str">
            <v>Pre Cruise: Transfer</v>
          </cell>
          <cell r="CE36" t="str">
            <v>Post Cruise: Transfer</v>
          </cell>
        </row>
        <row r="37">
          <cell r="F37" t="str">
            <v>H715A</v>
          </cell>
          <cell r="G37" t="str">
            <v>SOU1</v>
          </cell>
          <cell r="H37" t="str">
            <v>KEL1</v>
          </cell>
          <cell r="I37" t="str">
            <v>SOU1 - KEL1</v>
          </cell>
          <cell r="J37">
            <v>46537</v>
          </cell>
          <cell r="K37">
            <v>46537</v>
          </cell>
          <cell r="L37">
            <v>46547</v>
          </cell>
          <cell r="M37">
            <v>46547</v>
          </cell>
          <cell r="N37">
            <v>10</v>
          </cell>
          <cell r="O37" t="str">
            <v>EP</v>
          </cell>
          <cell r="P37" t="str">
            <v>Western Europe</v>
          </cell>
          <cell r="Q37" t="str">
            <v>EPS</v>
          </cell>
          <cell r="R37" t="str">
            <v>EXS402</v>
          </cell>
          <cell r="S37" t="str">
            <v>Spain and France</v>
          </cell>
          <cell r="T37" t="str">
            <v>SUMMER</v>
          </cell>
          <cell r="U37" t="str">
            <v>H620</v>
          </cell>
          <cell r="V37" t="str">
            <v>Not Required</v>
          </cell>
          <cell r="W37" t="str">
            <v>Europe</v>
          </cell>
          <cell r="X37" t="str">
            <v>Southern Cruise Break</v>
          </cell>
          <cell r="Y37" t="str">
            <v>Southern Europe</v>
          </cell>
          <cell r="Z37" t="str">
            <v>Not Required</v>
          </cell>
          <cell r="AA37" t="str">
            <v>Western Europe</v>
          </cell>
          <cell r="AB37">
            <v>0</v>
          </cell>
          <cell r="AC37">
            <v>0</v>
          </cell>
          <cell r="AD37" t="str">
            <v>Logical</v>
          </cell>
          <cell r="AE37" t="str">
            <v>H715 SOU1</v>
          </cell>
          <cell r="AF37" t="str">
            <v>H716 KEL1</v>
          </cell>
          <cell r="AG37" t="str">
            <v>N/A</v>
          </cell>
          <cell r="AI37">
            <v>1</v>
          </cell>
          <cell r="AJ37" t="str">
            <v>2 to 17 Years 364 days (Polar Faretable : 17 Child)</v>
          </cell>
          <cell r="AK37" t="str">
            <v>6 Months to 1 Year 364 days (Polar Faretable : 1 Infant)</v>
          </cell>
          <cell r="AL37" t="str">
            <v>I</v>
          </cell>
          <cell r="AM37"/>
          <cell r="AN37" t="str">
            <v>n/a</v>
          </cell>
          <cell r="AO37" t="str">
            <v>Wednesday 1pm 2nd April 2025</v>
          </cell>
          <cell r="AP37" t="str">
            <v>Thursday 1pm 3rd April 2025</v>
          </cell>
          <cell r="AQ37" t="str">
            <v>Y</v>
          </cell>
          <cell r="AR37" t="str">
            <v>Y</v>
          </cell>
          <cell r="AS37" t="str">
            <v>Y</v>
          </cell>
          <cell r="AT37" t="str">
            <v>Y</v>
          </cell>
          <cell r="AU37" t="str">
            <v>Y</v>
          </cell>
          <cell r="AV37" t="str">
            <v>Y</v>
          </cell>
          <cell r="AW37" t="str">
            <v>Y</v>
          </cell>
          <cell r="AX37" t="str">
            <v>Y</v>
          </cell>
          <cell r="AY37" t="str">
            <v>Y</v>
          </cell>
          <cell r="AZ37" t="str">
            <v>Y</v>
          </cell>
          <cell r="BB37" t="str">
            <v>Y</v>
          </cell>
          <cell r="BD37" t="str">
            <v>Y</v>
          </cell>
          <cell r="BF37" t="str">
            <v>Unbundled</v>
          </cell>
          <cell r="BG37">
            <v>46537</v>
          </cell>
          <cell r="BH37">
            <v>46547</v>
          </cell>
          <cell r="BI37">
            <v>10</v>
          </cell>
          <cell r="BJ37" t="str">
            <v>Pre Cruise: None / Post Cruise: Transfer</v>
          </cell>
          <cell r="BK37"/>
          <cell r="BL37" t="str">
            <v>Unbundled</v>
          </cell>
          <cell r="BM37">
            <v>46537</v>
          </cell>
          <cell r="BN37">
            <v>46547</v>
          </cell>
          <cell r="BO37">
            <v>10</v>
          </cell>
          <cell r="BP37" t="str">
            <v>Pre Cruise: Transfer / Post Cruise: None</v>
          </cell>
          <cell r="BR37"/>
          <cell r="BT37"/>
          <cell r="BU37"/>
          <cell r="BV37"/>
          <cell r="BX37"/>
          <cell r="CA37" t="str">
            <v>Pre Cruise: None</v>
          </cell>
          <cell r="CB37" t="str">
            <v>Post Cruise: Transfer</v>
          </cell>
          <cell r="CC37"/>
          <cell r="CD37" t="str">
            <v>Pre Cruise: Transfer</v>
          </cell>
          <cell r="CE37" t="str">
            <v>Post Cruise: None</v>
          </cell>
        </row>
        <row r="38">
          <cell r="F38" t="str">
            <v>H716</v>
          </cell>
          <cell r="G38" t="str">
            <v>SOU1</v>
          </cell>
          <cell r="H38" t="str">
            <v>SOU2</v>
          </cell>
          <cell r="I38" t="str">
            <v>SOU1 - SOU2</v>
          </cell>
          <cell r="J38">
            <v>46544</v>
          </cell>
          <cell r="K38">
            <v>46544</v>
          </cell>
          <cell r="L38">
            <v>46558</v>
          </cell>
          <cell r="M38">
            <v>46558</v>
          </cell>
          <cell r="N38">
            <v>14</v>
          </cell>
          <cell r="O38" t="str">
            <v>EB</v>
          </cell>
          <cell r="P38" t="str">
            <v>Baltic Hamburg/Kiel</v>
          </cell>
          <cell r="Q38" t="str">
            <v>EBS</v>
          </cell>
          <cell r="R38" t="str">
            <v>EBS148</v>
          </cell>
          <cell r="S38" t="str">
            <v>Scandinavia and Northern Europe</v>
          </cell>
          <cell r="T38" t="str">
            <v>SUMMER</v>
          </cell>
          <cell r="U38" t="str">
            <v>H618</v>
          </cell>
          <cell r="V38" t="str">
            <v>Not Required</v>
          </cell>
          <cell r="W38" t="str">
            <v>Europe</v>
          </cell>
          <cell r="X38" t="str">
            <v>Baltic</v>
          </cell>
          <cell r="Y38" t="str">
            <v>Northern Europe</v>
          </cell>
          <cell r="Z38" t="str">
            <v>Not Required</v>
          </cell>
          <cell r="AA38" t="str">
            <v>Northern Europe</v>
          </cell>
          <cell r="AB38">
            <v>2992</v>
          </cell>
          <cell r="AC38">
            <v>41888</v>
          </cell>
          <cell r="AD38" t="str">
            <v>Physical</v>
          </cell>
          <cell r="AE38" t="str">
            <v/>
          </cell>
          <cell r="AF38" t="str">
            <v/>
          </cell>
          <cell r="AG38" t="str">
            <v>N/A</v>
          </cell>
          <cell r="AI38">
            <v>1</v>
          </cell>
          <cell r="AJ38" t="str">
            <v>2 to 17 Years 364 days (Polar Faretable : 17 Child)</v>
          </cell>
          <cell r="AK38" t="str">
            <v>6 Months to 1 Year 364 days (Polar Faretable : 1 Infant)</v>
          </cell>
          <cell r="AL38" t="str">
            <v>I</v>
          </cell>
          <cell r="AM38"/>
          <cell r="AN38" t="str">
            <v>n/a</v>
          </cell>
          <cell r="AO38" t="str">
            <v>Wednesday 1pm 2nd April 2025</v>
          </cell>
          <cell r="AP38" t="str">
            <v>Thursday 1pm 3rd April 2025</v>
          </cell>
          <cell r="AQ38" t="str">
            <v>Y</v>
          </cell>
          <cell r="AR38" t="str">
            <v>Y</v>
          </cell>
          <cell r="AS38" t="str">
            <v>Y</v>
          </cell>
          <cell r="AT38" t="str">
            <v>Y</v>
          </cell>
          <cell r="AU38" t="str">
            <v>Y</v>
          </cell>
          <cell r="AV38" t="str">
            <v>Y</v>
          </cell>
          <cell r="AW38" t="str">
            <v>Y</v>
          </cell>
          <cell r="AX38" t="str">
            <v>Y</v>
          </cell>
          <cell r="AY38" t="str">
            <v>Y</v>
          </cell>
          <cell r="AZ38" t="str">
            <v>Y</v>
          </cell>
          <cell r="BB38" t="str">
            <v>Y</v>
          </cell>
          <cell r="BD38" t="str">
            <v>N</v>
          </cell>
          <cell r="BF38" t="str">
            <v>Unbundled</v>
          </cell>
          <cell r="BG38">
            <v>46544</v>
          </cell>
          <cell r="BH38">
            <v>46558</v>
          </cell>
          <cell r="BI38">
            <v>14</v>
          </cell>
          <cell r="BJ38" t="str">
            <v>Pre Cruise: None / Post Cruise: None</v>
          </cell>
          <cell r="BK38"/>
          <cell r="BL38" t="str">
            <v>Unbundled</v>
          </cell>
          <cell r="BM38">
            <v>46544</v>
          </cell>
          <cell r="BN38">
            <v>46558</v>
          </cell>
          <cell r="BO38">
            <v>14</v>
          </cell>
          <cell r="BP38" t="str">
            <v>Pre Cruise: Transfer / Post Cruise: Transfer</v>
          </cell>
          <cell r="BR38"/>
          <cell r="BT38"/>
          <cell r="BU38"/>
          <cell r="BV38"/>
          <cell r="BX38"/>
          <cell r="CA38" t="str">
            <v>Pre Cruise: None</v>
          </cell>
          <cell r="CB38" t="str">
            <v>Post Cruise: None</v>
          </cell>
          <cell r="CC38"/>
          <cell r="CD38" t="str">
            <v>Pre Cruise: Transfer</v>
          </cell>
          <cell r="CE38" t="str">
            <v>Post Cruise: Transfer</v>
          </cell>
        </row>
        <row r="39">
          <cell r="F39" t="str">
            <v>H716A</v>
          </cell>
          <cell r="G39" t="str">
            <v>SOU1</v>
          </cell>
          <cell r="H39" t="str">
            <v>KEL1</v>
          </cell>
          <cell r="I39" t="str">
            <v>SOU1 - KEL1</v>
          </cell>
          <cell r="J39">
            <v>46544</v>
          </cell>
          <cell r="K39">
            <v>46544</v>
          </cell>
          <cell r="L39">
            <v>46547</v>
          </cell>
          <cell r="M39">
            <v>46547</v>
          </cell>
          <cell r="N39">
            <v>3</v>
          </cell>
          <cell r="O39" t="str">
            <v>EP</v>
          </cell>
          <cell r="P39" t="str">
            <v>Western Europe</v>
          </cell>
          <cell r="Q39" t="str">
            <v>EPS</v>
          </cell>
          <cell r="R39" t="str">
            <v>EPS487</v>
          </cell>
          <cell r="S39" t="str">
            <v>Southampton to Kiel</v>
          </cell>
          <cell r="T39" t="str">
            <v>SUMMER</v>
          </cell>
          <cell r="U39" t="str">
            <v>H618C</v>
          </cell>
          <cell r="V39" t="str">
            <v>Not Required</v>
          </cell>
          <cell r="W39" t="str">
            <v>Europe</v>
          </cell>
          <cell r="X39" t="str">
            <v>Short Break (Open Jaw)</v>
          </cell>
          <cell r="Y39" t="str">
            <v>Northern Europe</v>
          </cell>
          <cell r="Z39" t="str">
            <v>Not Required</v>
          </cell>
          <cell r="AA39" t="str">
            <v>Northern Europe</v>
          </cell>
          <cell r="AB39">
            <v>0</v>
          </cell>
          <cell r="AC39">
            <v>0</v>
          </cell>
          <cell r="AD39" t="str">
            <v>Logical</v>
          </cell>
          <cell r="AE39" t="str">
            <v>H716 SOU1</v>
          </cell>
          <cell r="AF39" t="str">
            <v>H716 KEL1</v>
          </cell>
          <cell r="AG39" t="str">
            <v>N/A</v>
          </cell>
          <cell r="AI39">
            <v>1</v>
          </cell>
          <cell r="AJ39" t="str">
            <v>2 to 17 Years 364 days (Polar Faretable : 17 Child)</v>
          </cell>
          <cell r="AK39" t="str">
            <v>6 Months to 1 Year 364 days (Polar Faretable : 1 Infant)</v>
          </cell>
          <cell r="AL39" t="str">
            <v>I</v>
          </cell>
          <cell r="AM39"/>
          <cell r="AN39" t="str">
            <v>n/a</v>
          </cell>
          <cell r="AO39" t="str">
            <v>Wednesday 1pm 2nd April 2025</v>
          </cell>
          <cell r="AP39" t="str">
            <v>Thursday 1pm 3rd April 2025</v>
          </cell>
          <cell r="AQ39" t="str">
            <v>Y</v>
          </cell>
          <cell r="AR39" t="str">
            <v>Y</v>
          </cell>
          <cell r="AS39" t="str">
            <v>Y</v>
          </cell>
          <cell r="AT39" t="str">
            <v>Y</v>
          </cell>
          <cell r="AU39" t="str">
            <v>Y</v>
          </cell>
          <cell r="AV39" t="str">
            <v>Y</v>
          </cell>
          <cell r="AW39" t="str">
            <v>Y</v>
          </cell>
          <cell r="AX39" t="str">
            <v>Y</v>
          </cell>
          <cell r="AY39" t="str">
            <v>Y</v>
          </cell>
          <cell r="AZ39" t="str">
            <v>Y</v>
          </cell>
          <cell r="BB39" t="str">
            <v>Y</v>
          </cell>
          <cell r="BD39" t="str">
            <v>Y</v>
          </cell>
          <cell r="BF39" t="str">
            <v>Unbundled</v>
          </cell>
          <cell r="BG39">
            <v>46544</v>
          </cell>
          <cell r="BH39">
            <v>46547</v>
          </cell>
          <cell r="BI39">
            <v>3</v>
          </cell>
          <cell r="BJ39" t="str">
            <v>Pre Cruise: None / Post Cruise: Transfer</v>
          </cell>
          <cell r="BK39"/>
          <cell r="BL39" t="str">
            <v>Unbundled</v>
          </cell>
          <cell r="BM39">
            <v>46544</v>
          </cell>
          <cell r="BN39">
            <v>46547</v>
          </cell>
          <cell r="BO39">
            <v>3</v>
          </cell>
          <cell r="BP39" t="str">
            <v>Pre Cruise: Transfer / Post Cruise: None</v>
          </cell>
          <cell r="BR39"/>
          <cell r="BT39"/>
          <cell r="BU39"/>
          <cell r="BV39"/>
          <cell r="BX39"/>
          <cell r="CA39" t="str">
            <v>Pre Cruise: None</v>
          </cell>
          <cell r="CB39" t="str">
            <v>Post Cruise: Transfer</v>
          </cell>
          <cell r="CC39"/>
          <cell r="CD39" t="str">
            <v>Pre Cruise: Transfer</v>
          </cell>
          <cell r="CE39" t="str">
            <v>Post Cruise: None</v>
          </cell>
        </row>
        <row r="40">
          <cell r="F40" t="str">
            <v>H716B</v>
          </cell>
          <cell r="G40" t="str">
            <v>KEL1</v>
          </cell>
          <cell r="H40" t="str">
            <v>HAM1</v>
          </cell>
          <cell r="I40" t="str">
            <v>KEL1 - HAM1</v>
          </cell>
          <cell r="J40">
            <v>46547</v>
          </cell>
          <cell r="K40">
            <v>46547</v>
          </cell>
          <cell r="L40">
            <v>46556</v>
          </cell>
          <cell r="M40">
            <v>46556</v>
          </cell>
          <cell r="N40">
            <v>9</v>
          </cell>
          <cell r="O40" t="str">
            <v>EB</v>
          </cell>
          <cell r="P40" t="str">
            <v>Baltic</v>
          </cell>
          <cell r="Q40" t="str">
            <v>EBS</v>
          </cell>
          <cell r="R40" t="str">
            <v>EBS148</v>
          </cell>
          <cell r="S40" t="str">
            <v>Scandinavia and Northern Europe</v>
          </cell>
          <cell r="T40" t="str">
            <v>SUMMER</v>
          </cell>
          <cell r="U40" t="str">
            <v>H618B</v>
          </cell>
          <cell r="V40" t="str">
            <v>Not Required</v>
          </cell>
          <cell r="W40" t="str">
            <v>Europe</v>
          </cell>
          <cell r="X40" t="str">
            <v>Baltic</v>
          </cell>
          <cell r="Y40" t="str">
            <v>Northern Europe</v>
          </cell>
          <cell r="Z40" t="str">
            <v>Not Required</v>
          </cell>
          <cell r="AA40" t="str">
            <v>Northern Europe</v>
          </cell>
          <cell r="AB40">
            <v>0</v>
          </cell>
          <cell r="AC40">
            <v>0</v>
          </cell>
          <cell r="AD40" t="str">
            <v>Logical</v>
          </cell>
          <cell r="AE40" t="str">
            <v>H716 KEL1</v>
          </cell>
          <cell r="AF40" t="str">
            <v>H716 HAM1</v>
          </cell>
          <cell r="AG40" t="str">
            <v>N/A</v>
          </cell>
          <cell r="AI40">
            <v>1</v>
          </cell>
          <cell r="AJ40" t="str">
            <v>2 to 17 Years 364 days (Polar Faretable : 17 Child)</v>
          </cell>
          <cell r="AK40" t="str">
            <v>6 Months to 1 Year 364 days (Polar Faretable : 1 Infant)</v>
          </cell>
          <cell r="AL40" t="str">
            <v>I</v>
          </cell>
          <cell r="AM40"/>
          <cell r="AN40" t="str">
            <v>n/a</v>
          </cell>
          <cell r="AO40" t="str">
            <v>Wednesday 1pm 2nd April 2025</v>
          </cell>
          <cell r="AP40" t="str">
            <v>Thursday 1pm 3rd April 2025</v>
          </cell>
          <cell r="AQ40" t="str">
            <v>Y</v>
          </cell>
          <cell r="AR40" t="str">
            <v>Y</v>
          </cell>
          <cell r="AS40" t="str">
            <v>Y</v>
          </cell>
          <cell r="AT40" t="str">
            <v>Y</v>
          </cell>
          <cell r="AU40" t="str">
            <v>Y</v>
          </cell>
          <cell r="AV40" t="str">
            <v>Y</v>
          </cell>
          <cell r="AW40" t="str">
            <v>Y</v>
          </cell>
          <cell r="AX40" t="str">
            <v>Y</v>
          </cell>
          <cell r="AY40" t="str">
            <v>Y</v>
          </cell>
          <cell r="AZ40" t="str">
            <v>Y</v>
          </cell>
          <cell r="BB40" t="str">
            <v>Y</v>
          </cell>
          <cell r="BD40" t="str">
            <v>Y</v>
          </cell>
          <cell r="BF40" t="str">
            <v>Unbundled</v>
          </cell>
          <cell r="BG40">
            <v>46547</v>
          </cell>
          <cell r="BH40">
            <v>46556</v>
          </cell>
          <cell r="BI40">
            <v>9</v>
          </cell>
          <cell r="BJ40" t="str">
            <v>Pre Cruise: Transfer / Post Cruise: Transfer</v>
          </cell>
          <cell r="BK40"/>
          <cell r="BL40" t="str">
            <v>Unbundled</v>
          </cell>
          <cell r="BM40">
            <v>46547</v>
          </cell>
          <cell r="BN40">
            <v>46556</v>
          </cell>
          <cell r="BO40">
            <v>9</v>
          </cell>
          <cell r="BP40" t="str">
            <v>Pre Cruise: None / Post Cruise: None</v>
          </cell>
          <cell r="BR40"/>
          <cell r="BT40"/>
          <cell r="BU40"/>
          <cell r="BV40"/>
          <cell r="BX40"/>
          <cell r="CA40" t="str">
            <v>Pre Cruise: Transfer</v>
          </cell>
          <cell r="CB40" t="str">
            <v>Post Cruise: Transfer</v>
          </cell>
          <cell r="CC40"/>
          <cell r="CD40" t="str">
            <v>Pre Cruise: None</v>
          </cell>
          <cell r="CE40" t="str">
            <v>Post Cruise: None</v>
          </cell>
        </row>
        <row r="41">
          <cell r="F41" t="str">
            <v>H716C</v>
          </cell>
          <cell r="G41" t="str">
            <v>HAM1</v>
          </cell>
          <cell r="H41" t="str">
            <v>SOU1</v>
          </cell>
          <cell r="I41" t="str">
            <v>HAM1 - SOU1</v>
          </cell>
          <cell r="J41">
            <v>46556</v>
          </cell>
          <cell r="K41">
            <v>46556</v>
          </cell>
          <cell r="L41">
            <v>46558</v>
          </cell>
          <cell r="M41">
            <v>46558</v>
          </cell>
          <cell r="N41">
            <v>2</v>
          </cell>
          <cell r="O41" t="str">
            <v>EO</v>
          </cell>
          <cell r="P41" t="str">
            <v>Western Europe Sampler</v>
          </cell>
          <cell r="Q41" t="str">
            <v>EOS</v>
          </cell>
          <cell r="R41" t="str">
            <v>EOW103</v>
          </cell>
          <cell r="S41" t="str">
            <v>Hamburg to Southampton</v>
          </cell>
          <cell r="T41" t="str">
            <v>SUMMER</v>
          </cell>
          <cell r="U41" t="str">
            <v>H618A</v>
          </cell>
          <cell r="V41" t="str">
            <v>Not Required</v>
          </cell>
          <cell r="W41" t="str">
            <v>Europe</v>
          </cell>
          <cell r="X41" t="str">
            <v>Short Break (Open Jaw)</v>
          </cell>
          <cell r="Y41" t="str">
            <v>Western Europe</v>
          </cell>
          <cell r="Z41" t="str">
            <v>Not Required</v>
          </cell>
          <cell r="AA41" t="str">
            <v>Northern Europe</v>
          </cell>
          <cell r="AB41">
            <v>0</v>
          </cell>
          <cell r="AC41">
            <v>0</v>
          </cell>
          <cell r="AD41" t="str">
            <v>Logical</v>
          </cell>
          <cell r="AE41" t="str">
            <v>H716 HAM1</v>
          </cell>
          <cell r="AF41" t="str">
            <v>H716 SOU2</v>
          </cell>
          <cell r="AG41" t="str">
            <v>N/A</v>
          </cell>
          <cell r="AI41">
            <v>1</v>
          </cell>
          <cell r="AJ41" t="str">
            <v>2 to 17 Years 364 days (Polar Faretable : 17 Child)</v>
          </cell>
          <cell r="AK41" t="str">
            <v>6 Months to 1 Year 364 days (Polar Faretable : 1 Infant)</v>
          </cell>
          <cell r="AL41" t="str">
            <v>I</v>
          </cell>
          <cell r="AM41"/>
          <cell r="AN41" t="str">
            <v>n/a</v>
          </cell>
          <cell r="AO41" t="str">
            <v>Wednesday 1pm 2nd April 2025</v>
          </cell>
          <cell r="AP41" t="str">
            <v>Thursday 1pm 3rd April 2025</v>
          </cell>
          <cell r="AQ41" t="str">
            <v>Y</v>
          </cell>
          <cell r="AR41" t="str">
            <v>Y</v>
          </cell>
          <cell r="AS41" t="str">
            <v>Y</v>
          </cell>
          <cell r="AT41" t="str">
            <v>Y</v>
          </cell>
          <cell r="AU41" t="str">
            <v>Y</v>
          </cell>
          <cell r="AV41" t="str">
            <v>Y</v>
          </cell>
          <cell r="AW41" t="str">
            <v>Y</v>
          </cell>
          <cell r="AX41" t="str">
            <v>Y</v>
          </cell>
          <cell r="AY41" t="str">
            <v>Y</v>
          </cell>
          <cell r="AZ41" t="str">
            <v>Y</v>
          </cell>
          <cell r="BB41" t="str">
            <v>Y</v>
          </cell>
          <cell r="BD41" t="str">
            <v>Y</v>
          </cell>
          <cell r="BF41" t="str">
            <v>Unbundled</v>
          </cell>
          <cell r="BG41">
            <v>46556</v>
          </cell>
          <cell r="BH41">
            <v>46558</v>
          </cell>
          <cell r="BI41">
            <v>2</v>
          </cell>
          <cell r="BJ41" t="str">
            <v>Pre Cruise: Transfer / Post Cruise: None</v>
          </cell>
          <cell r="BK41"/>
          <cell r="BL41" t="str">
            <v>Unbundled</v>
          </cell>
          <cell r="BM41">
            <v>46556</v>
          </cell>
          <cell r="BN41">
            <v>46558</v>
          </cell>
          <cell r="BO41">
            <v>2</v>
          </cell>
          <cell r="BP41" t="str">
            <v>Pre Cruise: None / Post Cruise: Transfer</v>
          </cell>
          <cell r="BR41"/>
          <cell r="BT41"/>
          <cell r="BU41"/>
          <cell r="BV41"/>
          <cell r="BX41"/>
          <cell r="CA41" t="str">
            <v>Pre Cruise: Transfer</v>
          </cell>
          <cell r="CB41" t="str">
            <v>Post Cruise: None</v>
          </cell>
          <cell r="CC41"/>
          <cell r="CD41" t="str">
            <v>Pre Cruise: None</v>
          </cell>
          <cell r="CE41" t="str">
            <v>Post Cruise: Transfer</v>
          </cell>
        </row>
        <row r="42">
          <cell r="F42" t="str">
            <v>H716D</v>
          </cell>
          <cell r="G42" t="str">
            <v>HAM1</v>
          </cell>
          <cell r="H42" t="str">
            <v>SOU2</v>
          </cell>
          <cell r="I42" t="str">
            <v>HAM1 - SOU2</v>
          </cell>
          <cell r="J42">
            <v>46556</v>
          </cell>
          <cell r="K42">
            <v>46556</v>
          </cell>
          <cell r="L42">
            <v>46565</v>
          </cell>
          <cell r="M42">
            <v>46565</v>
          </cell>
          <cell r="N42">
            <v>9</v>
          </cell>
          <cell r="O42" t="str">
            <v>EF</v>
          </cell>
          <cell r="P42" t="str">
            <v>Norway Fjord</v>
          </cell>
          <cell r="Q42" t="str">
            <v>EFS</v>
          </cell>
          <cell r="R42" t="str">
            <v>EFS403</v>
          </cell>
          <cell r="S42" t="str">
            <v>Norwegian Fjords</v>
          </cell>
          <cell r="T42" t="str">
            <v>SUMMER</v>
          </cell>
          <cell r="U42" t="str">
            <v>H617A</v>
          </cell>
          <cell r="V42" t="str">
            <v>Not Required</v>
          </cell>
          <cell r="W42" t="str">
            <v>Europe</v>
          </cell>
          <cell r="X42" t="str">
            <v>Norway Fjord</v>
          </cell>
          <cell r="Y42" t="str">
            <v>Northern Europe</v>
          </cell>
          <cell r="Z42" t="str">
            <v>Not Required</v>
          </cell>
          <cell r="AA42" t="str">
            <v>Northern Europe</v>
          </cell>
          <cell r="AB42">
            <v>0</v>
          </cell>
          <cell r="AC42">
            <v>0</v>
          </cell>
          <cell r="AD42" t="str">
            <v>Logical</v>
          </cell>
          <cell r="AE42" t="str">
            <v>H716 HAM1</v>
          </cell>
          <cell r="AF42" t="str">
            <v>H717 SOU2</v>
          </cell>
          <cell r="AG42" t="str">
            <v>N/A</v>
          </cell>
          <cell r="AI42">
            <v>1</v>
          </cell>
          <cell r="AJ42" t="str">
            <v>2 to 17 Years 364 days (Polar Faretable : 17 Child)</v>
          </cell>
          <cell r="AK42" t="str">
            <v>6 Months to 1 Year 364 days (Polar Faretable : 1 Infant)</v>
          </cell>
          <cell r="AL42" t="str">
            <v>I</v>
          </cell>
          <cell r="AM42"/>
          <cell r="AN42" t="str">
            <v>n/a</v>
          </cell>
          <cell r="AO42" t="str">
            <v>Wednesday 1pm 2nd April 2025</v>
          </cell>
          <cell r="AP42" t="str">
            <v>Thursday 1pm 3rd April 2025</v>
          </cell>
          <cell r="AQ42" t="str">
            <v>Y</v>
          </cell>
          <cell r="AR42" t="str">
            <v>Y</v>
          </cell>
          <cell r="AS42" t="str">
            <v>Y</v>
          </cell>
          <cell r="AT42" t="str">
            <v>Y</v>
          </cell>
          <cell r="AU42" t="str">
            <v>Y</v>
          </cell>
          <cell r="AV42" t="str">
            <v>Y</v>
          </cell>
          <cell r="AW42" t="str">
            <v>Y</v>
          </cell>
          <cell r="AX42" t="str">
            <v>Y</v>
          </cell>
          <cell r="AY42" t="str">
            <v>Y</v>
          </cell>
          <cell r="AZ42" t="str">
            <v>Y</v>
          </cell>
          <cell r="BB42" t="str">
            <v>Y</v>
          </cell>
          <cell r="BD42" t="str">
            <v>Y</v>
          </cell>
          <cell r="BF42" t="str">
            <v>Unbundled</v>
          </cell>
          <cell r="BG42">
            <v>46556</v>
          </cell>
          <cell r="BH42">
            <v>46565</v>
          </cell>
          <cell r="BI42">
            <v>9</v>
          </cell>
          <cell r="BJ42" t="str">
            <v>Pre Cruise: Transfer / Post Cruise: None</v>
          </cell>
          <cell r="BK42"/>
          <cell r="BL42" t="str">
            <v>Unbundled</v>
          </cell>
          <cell r="BM42">
            <v>46556</v>
          </cell>
          <cell r="BN42">
            <v>46565</v>
          </cell>
          <cell r="BO42">
            <v>9</v>
          </cell>
          <cell r="BP42" t="str">
            <v>Pre Cruise: None / Post Cruise: Transfer</v>
          </cell>
          <cell r="BR42"/>
          <cell r="BT42"/>
          <cell r="BU42"/>
          <cell r="BV42"/>
          <cell r="BX42"/>
          <cell r="CA42" t="str">
            <v>Pre Cruise: Transfer</v>
          </cell>
          <cell r="CB42" t="str">
            <v>Post Cruise: None</v>
          </cell>
          <cell r="CC42"/>
          <cell r="CD42" t="str">
            <v>Pre Cruise: None</v>
          </cell>
          <cell r="CE42" t="str">
            <v>Post Cruise: Transfer</v>
          </cell>
        </row>
        <row r="43">
          <cell r="F43" t="str">
            <v>H717</v>
          </cell>
          <cell r="G43" t="str">
            <v>SOU1</v>
          </cell>
          <cell r="H43" t="str">
            <v>SOU2</v>
          </cell>
          <cell r="I43" t="str">
            <v>SOU1 - SOU2</v>
          </cell>
          <cell r="J43">
            <v>46558</v>
          </cell>
          <cell r="K43">
            <v>46558</v>
          </cell>
          <cell r="L43">
            <v>46565</v>
          </cell>
          <cell r="M43">
            <v>46565</v>
          </cell>
          <cell r="N43">
            <v>7</v>
          </cell>
          <cell r="O43" t="str">
            <v>EF</v>
          </cell>
          <cell r="P43" t="str">
            <v>Norway Fjord</v>
          </cell>
          <cell r="Q43" t="str">
            <v>EFS</v>
          </cell>
          <cell r="R43" t="str">
            <v>EFS403</v>
          </cell>
          <cell r="S43" t="str">
            <v>Norwegian Fjords</v>
          </cell>
          <cell r="T43" t="str">
            <v>SUMMER</v>
          </cell>
          <cell r="U43" t="str">
            <v>H613</v>
          </cell>
          <cell r="V43" t="str">
            <v>Not Required</v>
          </cell>
          <cell r="W43" t="str">
            <v>Europe</v>
          </cell>
          <cell r="X43" t="str">
            <v>Norway Fjord</v>
          </cell>
          <cell r="Y43" t="str">
            <v>Northern Europe</v>
          </cell>
          <cell r="Z43" t="str">
            <v>Not Required</v>
          </cell>
          <cell r="AA43" t="str">
            <v>Northern Europe</v>
          </cell>
          <cell r="AB43">
            <v>2992</v>
          </cell>
          <cell r="AC43">
            <v>20944</v>
          </cell>
          <cell r="AD43" t="str">
            <v>Physical</v>
          </cell>
          <cell r="AE43" t="str">
            <v/>
          </cell>
          <cell r="AF43" t="str">
            <v/>
          </cell>
          <cell r="AG43" t="str">
            <v>N/A</v>
          </cell>
          <cell r="AI43">
            <v>1</v>
          </cell>
          <cell r="AJ43" t="str">
            <v>2 to 17 Years 364 days (Polar Faretable : 17 Child)</v>
          </cell>
          <cell r="AK43" t="str">
            <v>6 Months to 1 Year 364 days (Polar Faretable : 1 Infant)</v>
          </cell>
          <cell r="AL43" t="str">
            <v>I</v>
          </cell>
          <cell r="AM43"/>
          <cell r="AN43" t="str">
            <v>n/a</v>
          </cell>
          <cell r="AO43" t="str">
            <v>Wednesday 1pm 2nd April 2025</v>
          </cell>
          <cell r="AP43" t="str">
            <v>Thursday 1pm 3rd April 2025</v>
          </cell>
          <cell r="AQ43" t="str">
            <v>Y</v>
          </cell>
          <cell r="AR43" t="str">
            <v>Y</v>
          </cell>
          <cell r="AS43" t="str">
            <v>Y</v>
          </cell>
          <cell r="AT43" t="str">
            <v>Y</v>
          </cell>
          <cell r="AU43" t="str">
            <v>Y</v>
          </cell>
          <cell r="AV43" t="str">
            <v>Y</v>
          </cell>
          <cell r="AW43" t="str">
            <v>Y</v>
          </cell>
          <cell r="AX43" t="str">
            <v>Y</v>
          </cell>
          <cell r="AY43" t="str">
            <v>Y</v>
          </cell>
          <cell r="AZ43" t="str">
            <v>Y</v>
          </cell>
          <cell r="BB43" t="str">
            <v>Y</v>
          </cell>
          <cell r="BD43" t="str">
            <v>N</v>
          </cell>
          <cell r="BF43" t="str">
            <v>Unbundled</v>
          </cell>
          <cell r="BG43">
            <v>46558</v>
          </cell>
          <cell r="BH43">
            <v>46565</v>
          </cell>
          <cell r="BI43">
            <v>7</v>
          </cell>
          <cell r="BJ43" t="str">
            <v>Pre Cruise: None / Post Cruise: None</v>
          </cell>
          <cell r="BK43"/>
          <cell r="BL43" t="str">
            <v>Unbundled</v>
          </cell>
          <cell r="BM43">
            <v>46558</v>
          </cell>
          <cell r="BN43">
            <v>46565</v>
          </cell>
          <cell r="BO43">
            <v>7</v>
          </cell>
          <cell r="BP43" t="str">
            <v>Pre Cruise: Transfer / Post Cruise: Transfer</v>
          </cell>
          <cell r="BR43"/>
          <cell r="BT43"/>
          <cell r="BU43"/>
          <cell r="BV43"/>
          <cell r="BX43"/>
          <cell r="CA43" t="str">
            <v>Pre Cruise: None</v>
          </cell>
          <cell r="CB43" t="str">
            <v>Post Cruise: None</v>
          </cell>
          <cell r="CC43"/>
          <cell r="CD43" t="str">
            <v>Pre Cruise: Transfer</v>
          </cell>
          <cell r="CE43" t="str">
            <v>Post Cruise: Transfer</v>
          </cell>
        </row>
        <row r="44">
          <cell r="F44" t="str">
            <v>H718</v>
          </cell>
          <cell r="G44" t="str">
            <v>SOU1</v>
          </cell>
          <cell r="H44" t="str">
            <v>SOU2</v>
          </cell>
          <cell r="I44" t="str">
            <v>SOU1 - SOU2</v>
          </cell>
          <cell r="J44">
            <v>46565</v>
          </cell>
          <cell r="K44">
            <v>46565</v>
          </cell>
          <cell r="L44">
            <v>46579</v>
          </cell>
          <cell r="M44">
            <v>46579</v>
          </cell>
          <cell r="N44">
            <v>14</v>
          </cell>
          <cell r="O44" t="str">
            <v>EU</v>
          </cell>
          <cell r="P44" t="str">
            <v>British Isles</v>
          </cell>
          <cell r="Q44" t="str">
            <v>EUS</v>
          </cell>
          <cell r="R44" t="str">
            <v>EUS405</v>
          </cell>
          <cell r="S44" t="str">
            <v>British Isles</v>
          </cell>
          <cell r="T44" t="str">
            <v>SUMMER</v>
          </cell>
          <cell r="U44" t="str">
            <v>H615</v>
          </cell>
          <cell r="V44" t="str">
            <v>Not Required</v>
          </cell>
          <cell r="W44" t="str">
            <v>Europe</v>
          </cell>
          <cell r="X44" t="str">
            <v>British Isles</v>
          </cell>
          <cell r="Y44" t="str">
            <v>Western Europe</v>
          </cell>
          <cell r="Z44" t="str">
            <v>Not Required</v>
          </cell>
          <cell r="AA44" t="str">
            <v>Western Europe</v>
          </cell>
          <cell r="AB44">
            <v>2992</v>
          </cell>
          <cell r="AC44">
            <v>41888</v>
          </cell>
          <cell r="AD44" t="str">
            <v>Physical</v>
          </cell>
          <cell r="AE44" t="str">
            <v/>
          </cell>
          <cell r="AF44" t="str">
            <v/>
          </cell>
          <cell r="AG44" t="str">
            <v>N/A</v>
          </cell>
          <cell r="AI44">
            <v>1</v>
          </cell>
          <cell r="AJ44" t="str">
            <v>2 to 17 Years 364 days (Polar Faretable : 17 Child)</v>
          </cell>
          <cell r="AK44" t="str">
            <v>6 Months to 1 Year 364 days (Polar Faretable : 1 Infant)</v>
          </cell>
          <cell r="AL44" t="str">
            <v>I</v>
          </cell>
          <cell r="AM44"/>
          <cell r="AN44" t="str">
            <v>n/a</v>
          </cell>
          <cell r="AO44" t="str">
            <v>Wednesday 1pm 2nd April 2025</v>
          </cell>
          <cell r="AP44" t="str">
            <v>Thursday 1pm 3rd April 2025</v>
          </cell>
          <cell r="AQ44" t="str">
            <v>Y</v>
          </cell>
          <cell r="AR44" t="str">
            <v>Y</v>
          </cell>
          <cell r="AS44" t="str">
            <v>Y</v>
          </cell>
          <cell r="AT44" t="str">
            <v>Y</v>
          </cell>
          <cell r="AU44" t="str">
            <v>Y</v>
          </cell>
          <cell r="AV44" t="str">
            <v>Y</v>
          </cell>
          <cell r="AW44" t="str">
            <v>Y</v>
          </cell>
          <cell r="AX44" t="str">
            <v>Y</v>
          </cell>
          <cell r="AY44" t="str">
            <v>Y</v>
          </cell>
          <cell r="AZ44" t="str">
            <v>Y</v>
          </cell>
          <cell r="BB44" t="str">
            <v>Y</v>
          </cell>
          <cell r="BD44" t="str">
            <v>N</v>
          </cell>
          <cell r="BF44" t="str">
            <v>Unbundled</v>
          </cell>
          <cell r="BG44">
            <v>46565</v>
          </cell>
          <cell r="BH44">
            <v>46579</v>
          </cell>
          <cell r="BI44">
            <v>14</v>
          </cell>
          <cell r="BJ44" t="str">
            <v>Pre Cruise: None / Post Cruise: None</v>
          </cell>
          <cell r="BK44"/>
          <cell r="BL44" t="str">
            <v>Unbundled</v>
          </cell>
          <cell r="BM44">
            <v>46565</v>
          </cell>
          <cell r="BN44">
            <v>46579</v>
          </cell>
          <cell r="BO44">
            <v>14</v>
          </cell>
          <cell r="BP44" t="str">
            <v>Pre Cruise: Transfer / Post Cruise: Transfer</v>
          </cell>
          <cell r="BR44"/>
          <cell r="BT44"/>
          <cell r="BU44"/>
          <cell r="BV44"/>
          <cell r="BX44"/>
          <cell r="CA44" t="str">
            <v>Pre Cruise: None</v>
          </cell>
          <cell r="CB44" t="str">
            <v>Post Cruise: None</v>
          </cell>
          <cell r="CC44"/>
          <cell r="CD44" t="str">
            <v>Pre Cruise: Transfer</v>
          </cell>
          <cell r="CE44" t="str">
            <v>Post Cruise: Transfer</v>
          </cell>
        </row>
        <row r="45">
          <cell r="F45" t="str">
            <v>H719</v>
          </cell>
          <cell r="G45" t="str">
            <v>SOU1</v>
          </cell>
          <cell r="H45" t="str">
            <v>SOU2</v>
          </cell>
          <cell r="I45" t="str">
            <v>SOU1 - SOU2</v>
          </cell>
          <cell r="J45">
            <v>46579</v>
          </cell>
          <cell r="K45">
            <v>46579</v>
          </cell>
          <cell r="L45">
            <v>46593</v>
          </cell>
          <cell r="M45">
            <v>46593</v>
          </cell>
          <cell r="N45">
            <v>14</v>
          </cell>
          <cell r="O45" t="str">
            <v>EG</v>
          </cell>
          <cell r="P45" t="str">
            <v>Iceland</v>
          </cell>
          <cell r="Q45" t="str">
            <v>EGS</v>
          </cell>
          <cell r="R45" t="str">
            <v>EGS404</v>
          </cell>
          <cell r="S45" t="str">
            <v>Iceland and British Isles</v>
          </cell>
          <cell r="T45" t="str">
            <v>SUMMER</v>
          </cell>
          <cell r="U45" t="str">
            <v>H619</v>
          </cell>
          <cell r="V45" t="str">
            <v>Not Required</v>
          </cell>
          <cell r="W45" t="str">
            <v>Europe</v>
          </cell>
          <cell r="X45" t="str">
            <v>Iceland</v>
          </cell>
          <cell r="Y45" t="str">
            <v>Northern Europe</v>
          </cell>
          <cell r="Z45" t="str">
            <v>Not Required</v>
          </cell>
          <cell r="AA45" t="str">
            <v>Northern Europe</v>
          </cell>
          <cell r="AB45">
            <v>2992</v>
          </cell>
          <cell r="AC45">
            <v>41888</v>
          </cell>
          <cell r="AD45" t="str">
            <v>Physical</v>
          </cell>
          <cell r="AE45" t="str">
            <v/>
          </cell>
          <cell r="AF45" t="str">
            <v/>
          </cell>
          <cell r="AG45" t="str">
            <v>N/A</v>
          </cell>
          <cell r="AI45">
            <v>1</v>
          </cell>
          <cell r="AJ45" t="str">
            <v>2 to 17 Years 364 days (Polar Faretable : 17 Child)</v>
          </cell>
          <cell r="AK45" t="str">
            <v>12 Months to 1 Year 364 days (Polar Faretable : 1 Infant)</v>
          </cell>
          <cell r="AL45" t="str">
            <v>I</v>
          </cell>
          <cell r="AM45"/>
          <cell r="AN45" t="str">
            <v>n/a</v>
          </cell>
          <cell r="AO45" t="str">
            <v>Wednesday 1pm 2nd April 2025</v>
          </cell>
          <cell r="AP45" t="str">
            <v>Thursday 1pm 3rd April 2025</v>
          </cell>
          <cell r="AQ45" t="str">
            <v>Y</v>
          </cell>
          <cell r="AR45" t="str">
            <v>Y</v>
          </cell>
          <cell r="AS45" t="str">
            <v>Y</v>
          </cell>
          <cell r="AT45" t="str">
            <v>Y</v>
          </cell>
          <cell r="AU45" t="str">
            <v>Y</v>
          </cell>
          <cell r="AV45" t="str">
            <v>Y</v>
          </cell>
          <cell r="AW45" t="str">
            <v>Y</v>
          </cell>
          <cell r="AX45" t="str">
            <v>Y</v>
          </cell>
          <cell r="AY45" t="str">
            <v>Y</v>
          </cell>
          <cell r="AZ45" t="str">
            <v>Y</v>
          </cell>
          <cell r="BB45" t="str">
            <v>Y</v>
          </cell>
          <cell r="BD45" t="str">
            <v>N</v>
          </cell>
          <cell r="BF45" t="str">
            <v>Unbundled</v>
          </cell>
          <cell r="BG45">
            <v>46579</v>
          </cell>
          <cell r="BH45">
            <v>46593</v>
          </cell>
          <cell r="BI45">
            <v>14</v>
          </cell>
          <cell r="BJ45" t="str">
            <v>Pre Cruise: None / Post Cruise: None</v>
          </cell>
          <cell r="BK45"/>
          <cell r="BL45" t="str">
            <v>Unbundled</v>
          </cell>
          <cell r="BM45">
            <v>46579</v>
          </cell>
          <cell r="BN45">
            <v>46593</v>
          </cell>
          <cell r="BO45">
            <v>14</v>
          </cell>
          <cell r="BP45" t="str">
            <v>Pre Cruise: Transfer / Post Cruise: Transfer</v>
          </cell>
          <cell r="BR45"/>
          <cell r="BT45"/>
          <cell r="BU45"/>
          <cell r="BV45"/>
          <cell r="BX45"/>
          <cell r="CA45" t="str">
            <v>Pre Cruise: None</v>
          </cell>
          <cell r="CB45" t="str">
            <v>Post Cruise: None</v>
          </cell>
          <cell r="CC45"/>
          <cell r="CD45" t="str">
            <v>Pre Cruise: Transfer</v>
          </cell>
          <cell r="CE45" t="str">
            <v>Post Cruise: Transfer</v>
          </cell>
        </row>
        <row r="46">
          <cell r="F46" t="str">
            <v>H720</v>
          </cell>
          <cell r="G46" t="str">
            <v>SOU1</v>
          </cell>
          <cell r="H46" t="str">
            <v>SOU2</v>
          </cell>
          <cell r="I46" t="str">
            <v>SOU1 - SOU2</v>
          </cell>
          <cell r="J46">
            <v>46593</v>
          </cell>
          <cell r="K46">
            <v>46593</v>
          </cell>
          <cell r="L46">
            <v>46600</v>
          </cell>
          <cell r="M46">
            <v>46600</v>
          </cell>
          <cell r="N46">
            <v>7</v>
          </cell>
          <cell r="O46" t="str">
            <v>EF</v>
          </cell>
          <cell r="P46" t="str">
            <v>Norway Fjord</v>
          </cell>
          <cell r="Q46" t="str">
            <v>EFS</v>
          </cell>
          <cell r="R46" t="str">
            <v>EFS403</v>
          </cell>
          <cell r="S46" t="str">
            <v>Norwegian Fjords</v>
          </cell>
          <cell r="T46" t="str">
            <v>SUMMER</v>
          </cell>
          <cell r="U46" t="str">
            <v>H617</v>
          </cell>
          <cell r="V46" t="str">
            <v>Not Required</v>
          </cell>
          <cell r="W46" t="str">
            <v>Europe</v>
          </cell>
          <cell r="X46" t="str">
            <v>Norway Fjord</v>
          </cell>
          <cell r="Y46" t="str">
            <v>Northern Europe</v>
          </cell>
          <cell r="Z46" t="str">
            <v>Not Required</v>
          </cell>
          <cell r="AA46" t="str">
            <v>Northern Europe</v>
          </cell>
          <cell r="AB46">
            <v>2992</v>
          </cell>
          <cell r="AC46">
            <v>20944</v>
          </cell>
          <cell r="AD46" t="str">
            <v>Physical</v>
          </cell>
          <cell r="AE46" t="str">
            <v/>
          </cell>
          <cell r="AF46" t="str">
            <v/>
          </cell>
          <cell r="AG46" t="str">
            <v>N/A</v>
          </cell>
          <cell r="AI46">
            <v>1</v>
          </cell>
          <cell r="AJ46" t="str">
            <v>2 to 17 Years 364 days (Polar Faretable : 17 Child)</v>
          </cell>
          <cell r="AK46" t="str">
            <v>6 Months to 1 Year 364 days (Polar Faretable : 1 Infant)</v>
          </cell>
          <cell r="AL46" t="str">
            <v>I</v>
          </cell>
          <cell r="AM46"/>
          <cell r="AN46" t="str">
            <v>n/a</v>
          </cell>
          <cell r="AO46" t="str">
            <v>Wednesday 1pm 2nd April 2025</v>
          </cell>
          <cell r="AP46" t="str">
            <v>Thursday 1pm 3rd April 2025</v>
          </cell>
          <cell r="AQ46" t="str">
            <v>Y</v>
          </cell>
          <cell r="AR46" t="str">
            <v>Y</v>
          </cell>
          <cell r="AS46" t="str">
            <v>Y</v>
          </cell>
          <cell r="AT46" t="str">
            <v>Y</v>
          </cell>
          <cell r="AU46" t="str">
            <v>Y</v>
          </cell>
          <cell r="AV46" t="str">
            <v>Y</v>
          </cell>
          <cell r="AW46" t="str">
            <v>Y</v>
          </cell>
          <cell r="AX46" t="str">
            <v>Y</v>
          </cell>
          <cell r="AY46" t="str">
            <v>Y</v>
          </cell>
          <cell r="AZ46" t="str">
            <v>Y</v>
          </cell>
          <cell r="BB46" t="str">
            <v>Y</v>
          </cell>
          <cell r="BD46" t="str">
            <v>N</v>
          </cell>
          <cell r="BF46" t="str">
            <v>Unbundled</v>
          </cell>
          <cell r="BG46">
            <v>46593</v>
          </cell>
          <cell r="BH46">
            <v>46600</v>
          </cell>
          <cell r="BI46">
            <v>7</v>
          </cell>
          <cell r="BJ46" t="str">
            <v>Pre Cruise: None / Post Cruise: None</v>
          </cell>
          <cell r="BK46"/>
          <cell r="BL46" t="str">
            <v>Unbundled</v>
          </cell>
          <cell r="BM46">
            <v>46593</v>
          </cell>
          <cell r="BN46">
            <v>46600</v>
          </cell>
          <cell r="BO46">
            <v>7</v>
          </cell>
          <cell r="BP46" t="str">
            <v>Pre Cruise: Transfer / Post Cruise: Transfer</v>
          </cell>
          <cell r="BR46"/>
          <cell r="BT46"/>
          <cell r="BU46"/>
          <cell r="BV46"/>
          <cell r="BX46"/>
          <cell r="CA46" t="str">
            <v>Pre Cruise: None</v>
          </cell>
          <cell r="CB46" t="str">
            <v>Post Cruise: None</v>
          </cell>
          <cell r="CC46"/>
          <cell r="CD46" t="str">
            <v>Pre Cruise: Transfer</v>
          </cell>
          <cell r="CE46" t="str">
            <v>Post Cruise: Transfer</v>
          </cell>
        </row>
        <row r="47">
          <cell r="F47" t="str">
            <v>H721</v>
          </cell>
          <cell r="G47" t="str">
            <v>SOU1</v>
          </cell>
          <cell r="H47" t="str">
            <v>SOU2</v>
          </cell>
          <cell r="I47" t="str">
            <v>SOU1 - SOU2</v>
          </cell>
          <cell r="J47">
            <v>46600</v>
          </cell>
          <cell r="K47">
            <v>46600</v>
          </cell>
          <cell r="L47">
            <v>46607</v>
          </cell>
          <cell r="M47">
            <v>46607</v>
          </cell>
          <cell r="N47">
            <v>7</v>
          </cell>
          <cell r="O47" t="str">
            <v>EF</v>
          </cell>
          <cell r="P47" t="str">
            <v>Norway Fjord</v>
          </cell>
          <cell r="Q47" t="str">
            <v>EFS</v>
          </cell>
          <cell r="R47" t="str">
            <v>EFS403</v>
          </cell>
          <cell r="S47" t="str">
            <v>Norwegian Fjords</v>
          </cell>
          <cell r="T47" t="str">
            <v>SUMMER</v>
          </cell>
          <cell r="U47" t="str">
            <v>H617</v>
          </cell>
          <cell r="V47" t="str">
            <v>Not Required</v>
          </cell>
          <cell r="W47" t="str">
            <v>Europe</v>
          </cell>
          <cell r="X47" t="str">
            <v>Norway Fjord</v>
          </cell>
          <cell r="Y47" t="str">
            <v>Northern Europe</v>
          </cell>
          <cell r="Z47" t="str">
            <v>Not Required</v>
          </cell>
          <cell r="AA47" t="str">
            <v>Northern Europe</v>
          </cell>
          <cell r="AB47">
            <v>2992</v>
          </cell>
          <cell r="AC47">
            <v>20944</v>
          </cell>
          <cell r="AD47" t="str">
            <v>Physical</v>
          </cell>
          <cell r="AE47" t="str">
            <v/>
          </cell>
          <cell r="AF47" t="str">
            <v/>
          </cell>
          <cell r="AG47" t="str">
            <v>N/A</v>
          </cell>
          <cell r="AI47">
            <v>1</v>
          </cell>
          <cell r="AJ47" t="str">
            <v>2 to 17 Years 364 days (Polar Faretable : 17 Child)</v>
          </cell>
          <cell r="AK47" t="str">
            <v>6 Months to 1 Year 364 days (Polar Faretable : 1 Infant)</v>
          </cell>
          <cell r="AL47" t="str">
            <v>I</v>
          </cell>
          <cell r="AM47"/>
          <cell r="AN47" t="str">
            <v>n/a</v>
          </cell>
          <cell r="AO47" t="str">
            <v>Wednesday 1pm 2nd April 2025</v>
          </cell>
          <cell r="AP47" t="str">
            <v>Thursday 1pm 3rd April 2025</v>
          </cell>
          <cell r="AQ47" t="str">
            <v>Y</v>
          </cell>
          <cell r="AR47" t="str">
            <v>Y</v>
          </cell>
          <cell r="AS47" t="str">
            <v>Y</v>
          </cell>
          <cell r="AT47" t="str">
            <v>Y</v>
          </cell>
          <cell r="AU47" t="str">
            <v>Y</v>
          </cell>
          <cell r="AV47" t="str">
            <v>Y</v>
          </cell>
          <cell r="AW47" t="str">
            <v>Y</v>
          </cell>
          <cell r="AX47" t="str">
            <v>Y</v>
          </cell>
          <cell r="AY47" t="str">
            <v>Y</v>
          </cell>
          <cell r="AZ47" t="str">
            <v>Y</v>
          </cell>
          <cell r="BB47" t="str">
            <v>Y</v>
          </cell>
          <cell r="BD47" t="str">
            <v>N</v>
          </cell>
          <cell r="BF47" t="str">
            <v>Unbundled</v>
          </cell>
          <cell r="BG47">
            <v>46600</v>
          </cell>
          <cell r="BH47">
            <v>46607</v>
          </cell>
          <cell r="BI47">
            <v>7</v>
          </cell>
          <cell r="BJ47" t="str">
            <v>Pre Cruise: None / Post Cruise: None</v>
          </cell>
          <cell r="BK47"/>
          <cell r="BL47" t="str">
            <v>Unbundled</v>
          </cell>
          <cell r="BM47">
            <v>46600</v>
          </cell>
          <cell r="BN47">
            <v>46607</v>
          </cell>
          <cell r="BO47">
            <v>7</v>
          </cell>
          <cell r="BP47" t="str">
            <v>Pre Cruise: Transfer / Post Cruise: Transfer</v>
          </cell>
          <cell r="BR47"/>
          <cell r="BT47"/>
          <cell r="BU47"/>
          <cell r="BV47"/>
          <cell r="BX47"/>
          <cell r="CA47" t="str">
            <v>Pre Cruise: None</v>
          </cell>
          <cell r="CB47" t="str">
            <v>Post Cruise: None</v>
          </cell>
          <cell r="CC47"/>
          <cell r="CD47" t="str">
            <v>Pre Cruise: Transfer</v>
          </cell>
          <cell r="CE47" t="str">
            <v>Post Cruise: Transfer</v>
          </cell>
        </row>
        <row r="48">
          <cell r="F48" t="str">
            <v>H722</v>
          </cell>
          <cell r="G48" t="str">
            <v>SOU1</v>
          </cell>
          <cell r="H48" t="str">
            <v>SOU2</v>
          </cell>
          <cell r="I48" t="str">
            <v>SOU1 - SOU2</v>
          </cell>
          <cell r="J48">
            <v>46607</v>
          </cell>
          <cell r="K48">
            <v>46607</v>
          </cell>
          <cell r="L48">
            <v>46621</v>
          </cell>
          <cell r="M48">
            <v>46621</v>
          </cell>
          <cell r="N48">
            <v>14</v>
          </cell>
          <cell r="O48" t="str">
            <v>EW</v>
          </cell>
          <cell r="P48" t="str">
            <v>Western Mediterranean</v>
          </cell>
          <cell r="Q48" t="str">
            <v>EWS</v>
          </cell>
          <cell r="R48" t="str">
            <v>EWF406</v>
          </cell>
          <cell r="S48" t="str">
            <v>Spain and Italy</v>
          </cell>
          <cell r="T48" t="str">
            <v>SUMMER</v>
          </cell>
          <cell r="U48" t="str">
            <v>H621</v>
          </cell>
          <cell r="V48" t="str">
            <v>Not Required</v>
          </cell>
          <cell r="W48" t="str">
            <v>Europe</v>
          </cell>
          <cell r="X48" t="str">
            <v>Western Mediterranean</v>
          </cell>
          <cell r="Y48" t="str">
            <v>Mediterranean</v>
          </cell>
          <cell r="Z48" t="str">
            <v>Not Required</v>
          </cell>
          <cell r="AA48" t="str">
            <v>Western Med</v>
          </cell>
          <cell r="AB48">
            <v>2992</v>
          </cell>
          <cell r="AC48">
            <v>41888</v>
          </cell>
          <cell r="AD48" t="str">
            <v>Physical</v>
          </cell>
          <cell r="AE48" t="str">
            <v/>
          </cell>
          <cell r="AF48" t="str">
            <v/>
          </cell>
          <cell r="AG48" t="str">
            <v>N/A</v>
          </cell>
          <cell r="AI48">
            <v>1</v>
          </cell>
          <cell r="AJ48" t="str">
            <v>2 to 17 Years 364 days (Polar Faretable : 17 Child)</v>
          </cell>
          <cell r="AK48" t="str">
            <v>6 Months to 1 Year 364 days (Polar Faretable : 1 Infant)</v>
          </cell>
          <cell r="AL48" t="str">
            <v>I</v>
          </cell>
          <cell r="AM48"/>
          <cell r="AN48" t="str">
            <v>n/a</v>
          </cell>
          <cell r="AO48" t="str">
            <v>Wednesday 1pm 2nd April 2025</v>
          </cell>
          <cell r="AP48" t="str">
            <v>Thursday 1pm 3rd April 2025</v>
          </cell>
          <cell r="AQ48" t="str">
            <v>Y</v>
          </cell>
          <cell r="AR48" t="str">
            <v>Y</v>
          </cell>
          <cell r="AS48" t="str">
            <v>Y</v>
          </cell>
          <cell r="AT48" t="str">
            <v>Y</v>
          </cell>
          <cell r="AU48" t="str">
            <v>Y</v>
          </cell>
          <cell r="AV48" t="str">
            <v>Y</v>
          </cell>
          <cell r="AW48" t="str">
            <v>Y</v>
          </cell>
          <cell r="AX48" t="str">
            <v>Y</v>
          </cell>
          <cell r="AY48" t="str">
            <v>Y</v>
          </cell>
          <cell r="AZ48" t="str">
            <v>Y</v>
          </cell>
          <cell r="BB48" t="str">
            <v>Y</v>
          </cell>
          <cell r="BD48" t="str">
            <v>N</v>
          </cell>
          <cell r="BF48" t="str">
            <v>Unbundled</v>
          </cell>
          <cell r="BG48">
            <v>46607</v>
          </cell>
          <cell r="BH48">
            <v>46621</v>
          </cell>
          <cell r="BI48">
            <v>14</v>
          </cell>
          <cell r="BJ48" t="str">
            <v>Pre Cruise: None / Post Cruise: None</v>
          </cell>
          <cell r="BK48"/>
          <cell r="BL48" t="str">
            <v>Unbundled</v>
          </cell>
          <cell r="BM48">
            <v>46607</v>
          </cell>
          <cell r="BN48">
            <v>46621</v>
          </cell>
          <cell r="BO48">
            <v>14</v>
          </cell>
          <cell r="BP48" t="str">
            <v>Pre Cruise: Transfer / Post Cruise: Transfer</v>
          </cell>
          <cell r="BR48"/>
          <cell r="BT48"/>
          <cell r="BU48"/>
          <cell r="BV48"/>
          <cell r="BX48"/>
          <cell r="CA48" t="str">
            <v>Pre Cruise: None</v>
          </cell>
          <cell r="CB48" t="str">
            <v>Post Cruise: None</v>
          </cell>
          <cell r="CC48"/>
          <cell r="CD48" t="str">
            <v>Pre Cruise: Transfer</v>
          </cell>
          <cell r="CE48" t="str">
            <v>Post Cruise: Transfer</v>
          </cell>
        </row>
        <row r="49">
          <cell r="F49" t="str">
            <v>H722A</v>
          </cell>
          <cell r="G49" t="str">
            <v>SOU1</v>
          </cell>
          <cell r="H49" t="str">
            <v>ROM1</v>
          </cell>
          <cell r="I49" t="str">
            <v>SOU1 - ROM1</v>
          </cell>
          <cell r="J49">
            <v>46607</v>
          </cell>
          <cell r="K49">
            <v>46607</v>
          </cell>
          <cell r="L49">
            <v>46615</v>
          </cell>
          <cell r="M49">
            <v>46615</v>
          </cell>
          <cell r="N49">
            <v>8</v>
          </cell>
          <cell r="O49" t="str">
            <v>EW</v>
          </cell>
          <cell r="P49" t="str">
            <v>Western Mediterranean</v>
          </cell>
          <cell r="Q49" t="str">
            <v>EWS</v>
          </cell>
          <cell r="R49" t="str">
            <v>EWF406</v>
          </cell>
          <cell r="S49" t="str">
            <v>Spain and Italy</v>
          </cell>
          <cell r="T49" t="str">
            <v>SUMMER</v>
          </cell>
          <cell r="U49" t="str">
            <v>H621A</v>
          </cell>
          <cell r="V49" t="str">
            <v>Not Required</v>
          </cell>
          <cell r="W49" t="str">
            <v>Europe</v>
          </cell>
          <cell r="X49" t="str">
            <v>Western Mediterranean</v>
          </cell>
          <cell r="Y49" t="str">
            <v>Mediterranean</v>
          </cell>
          <cell r="Z49" t="str">
            <v>Not Required</v>
          </cell>
          <cell r="AA49" t="str">
            <v>Western Med</v>
          </cell>
          <cell r="AB49">
            <v>0</v>
          </cell>
          <cell r="AC49">
            <v>0</v>
          </cell>
          <cell r="AD49" t="str">
            <v>Logical</v>
          </cell>
          <cell r="AE49" t="str">
            <v>H722 SOU1</v>
          </cell>
          <cell r="AF49" t="str">
            <v>H722 ROM1</v>
          </cell>
          <cell r="AG49" t="str">
            <v>N/A</v>
          </cell>
          <cell r="AI49">
            <v>1</v>
          </cell>
          <cell r="AJ49" t="str">
            <v>2 to 17 Years 364 days (Polar Faretable : 17 Child)</v>
          </cell>
          <cell r="AK49" t="str">
            <v>6 Months to 1 Year 364 days (Polar Faretable : 1 Infant)</v>
          </cell>
          <cell r="AL49" t="str">
            <v>I</v>
          </cell>
          <cell r="AM49"/>
          <cell r="AN49" t="str">
            <v>n/a</v>
          </cell>
          <cell r="AO49" t="str">
            <v>Wednesday 1pm 2nd April 2025</v>
          </cell>
          <cell r="AP49" t="str">
            <v>Thursday 1pm 3rd April 2025</v>
          </cell>
          <cell r="AQ49" t="str">
            <v>Y</v>
          </cell>
          <cell r="AR49" t="str">
            <v>N</v>
          </cell>
          <cell r="AS49" t="str">
            <v>N</v>
          </cell>
          <cell r="AT49" t="str">
            <v>N</v>
          </cell>
          <cell r="AU49" t="str">
            <v>N</v>
          </cell>
          <cell r="AV49" t="str">
            <v>N</v>
          </cell>
          <cell r="AW49" t="str">
            <v>N</v>
          </cell>
          <cell r="AX49" t="str">
            <v>N</v>
          </cell>
          <cell r="AY49" t="str">
            <v>N</v>
          </cell>
          <cell r="AZ49" t="str">
            <v>N</v>
          </cell>
          <cell r="BB49" t="str">
            <v/>
          </cell>
          <cell r="BD49" t="str">
            <v>Y</v>
          </cell>
          <cell r="BF49" t="str">
            <v>Unbundled</v>
          </cell>
          <cell r="BG49">
            <v>46607</v>
          </cell>
          <cell r="BH49">
            <v>46615</v>
          </cell>
          <cell r="BI49">
            <v>8</v>
          </cell>
          <cell r="BJ49" t="str">
            <v>Pre Cruise: None / Post Cruise: Transfer</v>
          </cell>
          <cell r="BK49"/>
          <cell r="BL49" t="str">
            <v>Unbundled</v>
          </cell>
          <cell r="BM49">
            <v>46607</v>
          </cell>
          <cell r="BN49">
            <v>46615</v>
          </cell>
          <cell r="BO49">
            <v>8</v>
          </cell>
          <cell r="BP49" t="str">
            <v>Pre Cruise: Transfer / Post Cruise: Transfer</v>
          </cell>
          <cell r="BR49"/>
          <cell r="BT49"/>
          <cell r="BU49"/>
          <cell r="BV49"/>
          <cell r="BX49"/>
          <cell r="CA49" t="str">
            <v>Pre Cruise: None</v>
          </cell>
          <cell r="CB49" t="str">
            <v>Post Cruise: Transfer</v>
          </cell>
          <cell r="CC49"/>
          <cell r="CD49" t="str">
            <v>Pre Cruise: Transfer</v>
          </cell>
          <cell r="CE49" t="str">
            <v>Post Cruise: Transfer</v>
          </cell>
        </row>
        <row r="50">
          <cell r="F50" t="str">
            <v>H722B</v>
          </cell>
          <cell r="G50" t="str">
            <v>ROM1</v>
          </cell>
          <cell r="H50" t="str">
            <v>SOU1</v>
          </cell>
          <cell r="I50" t="str">
            <v>ROM1 - SOU1</v>
          </cell>
          <cell r="J50">
            <v>46615</v>
          </cell>
          <cell r="K50">
            <v>46615</v>
          </cell>
          <cell r="L50">
            <v>46621</v>
          </cell>
          <cell r="M50">
            <v>46621</v>
          </cell>
          <cell r="N50">
            <v>6</v>
          </cell>
          <cell r="O50" t="str">
            <v>EW</v>
          </cell>
          <cell r="P50" t="str">
            <v>Western Mediterranean</v>
          </cell>
          <cell r="Q50" t="str">
            <v>EWS</v>
          </cell>
          <cell r="R50" t="str">
            <v>EWS471</v>
          </cell>
          <cell r="S50" t="str">
            <v>Spain and Gibraltar</v>
          </cell>
          <cell r="T50" t="str">
            <v>SUMMER</v>
          </cell>
          <cell r="U50" t="str">
            <v>H621B</v>
          </cell>
          <cell r="V50" t="str">
            <v>Not Required</v>
          </cell>
          <cell r="W50" t="str">
            <v>Europe</v>
          </cell>
          <cell r="X50" t="str">
            <v>Western Mediterranean</v>
          </cell>
          <cell r="Y50" t="str">
            <v>Mediterranean</v>
          </cell>
          <cell r="Z50" t="str">
            <v>Not Required</v>
          </cell>
          <cell r="AA50" t="str">
            <v>Western Med</v>
          </cell>
          <cell r="AB50">
            <v>0</v>
          </cell>
          <cell r="AC50">
            <v>0</v>
          </cell>
          <cell r="AD50" t="str">
            <v>Logical</v>
          </cell>
          <cell r="AE50" t="str">
            <v>H722 ROM1</v>
          </cell>
          <cell r="AF50" t="str">
            <v>H722 SOU2</v>
          </cell>
          <cell r="AG50" t="str">
            <v>N/A</v>
          </cell>
          <cell r="AI50">
            <v>1</v>
          </cell>
          <cell r="AJ50" t="str">
            <v>2 to 17 Years 364 days (Polar Faretable : 17 Child)</v>
          </cell>
          <cell r="AK50" t="str">
            <v>6 Months to 1 Year 364 days (Polar Faretable : 1 Infant)</v>
          </cell>
          <cell r="AL50" t="str">
            <v>I</v>
          </cell>
          <cell r="AM50"/>
          <cell r="AN50" t="str">
            <v>n/a</v>
          </cell>
          <cell r="AO50" t="str">
            <v>Wednesday 1pm 2nd April 2025</v>
          </cell>
          <cell r="AP50" t="str">
            <v>Thursday 1pm 3rd April 2025</v>
          </cell>
          <cell r="AQ50" t="str">
            <v>Y</v>
          </cell>
          <cell r="AR50" t="str">
            <v>N</v>
          </cell>
          <cell r="AS50" t="str">
            <v>N</v>
          </cell>
          <cell r="AT50" t="str">
            <v>N</v>
          </cell>
          <cell r="AU50" t="str">
            <v>N</v>
          </cell>
          <cell r="AV50" t="str">
            <v>N</v>
          </cell>
          <cell r="AW50" t="str">
            <v>N</v>
          </cell>
          <cell r="AX50" t="str">
            <v>N</v>
          </cell>
          <cell r="AY50" t="str">
            <v>N</v>
          </cell>
          <cell r="AZ50" t="str">
            <v>N</v>
          </cell>
          <cell r="BB50" t="str">
            <v/>
          </cell>
          <cell r="BD50" t="str">
            <v>Y</v>
          </cell>
          <cell r="BF50" t="str">
            <v>Unbundled</v>
          </cell>
          <cell r="BG50">
            <v>46615</v>
          </cell>
          <cell r="BH50">
            <v>46621</v>
          </cell>
          <cell r="BI50">
            <v>6</v>
          </cell>
          <cell r="BJ50" t="str">
            <v>Pre Cruise: Transfer / Post Cruise: None</v>
          </cell>
          <cell r="BK50"/>
          <cell r="BL50" t="str">
            <v>Unbundled</v>
          </cell>
          <cell r="BM50">
            <v>46615</v>
          </cell>
          <cell r="BN50">
            <v>46621</v>
          </cell>
          <cell r="BO50">
            <v>6</v>
          </cell>
          <cell r="BP50" t="str">
            <v>Pre Cruise: Transfer / Post Cruise: Transfer</v>
          </cell>
          <cell r="BR50"/>
          <cell r="BT50"/>
          <cell r="BU50"/>
          <cell r="BV50"/>
          <cell r="BX50"/>
          <cell r="CA50" t="str">
            <v>Pre Cruise: Transfer</v>
          </cell>
          <cell r="CB50" t="str">
            <v>Post Cruise: None</v>
          </cell>
          <cell r="CC50"/>
          <cell r="CD50" t="str">
            <v>Pre Cruise: Transfer</v>
          </cell>
          <cell r="CE50" t="str">
            <v>Post Cruise: Transfer</v>
          </cell>
        </row>
        <row r="51">
          <cell r="F51" t="str">
            <v>H723</v>
          </cell>
          <cell r="G51" t="str">
            <v>SOU1</v>
          </cell>
          <cell r="H51" t="str">
            <v>SOU2</v>
          </cell>
          <cell r="I51" t="str">
            <v>SOU1 - SOU2</v>
          </cell>
          <cell r="J51">
            <v>46621</v>
          </cell>
          <cell r="K51">
            <v>46621</v>
          </cell>
          <cell r="L51">
            <v>46628</v>
          </cell>
          <cell r="M51">
            <v>46628</v>
          </cell>
          <cell r="N51">
            <v>7</v>
          </cell>
          <cell r="O51" t="str">
            <v>EF</v>
          </cell>
          <cell r="P51" t="str">
            <v>Norway Fjord</v>
          </cell>
          <cell r="Q51" t="str">
            <v>EFS</v>
          </cell>
          <cell r="R51" t="str">
            <v>EFS403</v>
          </cell>
          <cell r="S51" t="str">
            <v>Norwegian Fjords</v>
          </cell>
          <cell r="T51" t="str">
            <v>SUMMER</v>
          </cell>
          <cell r="U51" t="str">
            <v>H617</v>
          </cell>
          <cell r="V51" t="str">
            <v>Not Required</v>
          </cell>
          <cell r="W51" t="str">
            <v>Europe</v>
          </cell>
          <cell r="X51" t="str">
            <v>Norway Fjord</v>
          </cell>
          <cell r="Y51" t="str">
            <v>Northern Europe</v>
          </cell>
          <cell r="Z51" t="str">
            <v>Not Required</v>
          </cell>
          <cell r="AA51" t="str">
            <v>Northern Europe</v>
          </cell>
          <cell r="AB51">
            <v>2992</v>
          </cell>
          <cell r="AC51">
            <v>20944</v>
          </cell>
          <cell r="AD51" t="str">
            <v>Physical</v>
          </cell>
          <cell r="AE51" t="str">
            <v/>
          </cell>
          <cell r="AF51" t="str">
            <v/>
          </cell>
          <cell r="AG51" t="str">
            <v>N/A</v>
          </cell>
          <cell r="AI51">
            <v>1</v>
          </cell>
          <cell r="AJ51" t="str">
            <v>2 to 17 Years 364 days (Polar Faretable : 17 Child)</v>
          </cell>
          <cell r="AK51" t="str">
            <v>6 Months to 1 Year 364 days (Polar Faretable : 1 Infant)</v>
          </cell>
          <cell r="AL51" t="str">
            <v>I</v>
          </cell>
          <cell r="AM51"/>
          <cell r="AN51" t="str">
            <v>n/a</v>
          </cell>
          <cell r="AO51" t="str">
            <v>Wednesday 1pm 2nd April 2025</v>
          </cell>
          <cell r="AP51" t="str">
            <v>Thursday 1pm 3rd April 2025</v>
          </cell>
          <cell r="AQ51" t="str">
            <v>Y</v>
          </cell>
          <cell r="AR51" t="str">
            <v>Y</v>
          </cell>
          <cell r="AS51" t="str">
            <v>Y</v>
          </cell>
          <cell r="AT51" t="str">
            <v>Y</v>
          </cell>
          <cell r="AU51" t="str">
            <v>Y</v>
          </cell>
          <cell r="AV51" t="str">
            <v>Y</v>
          </cell>
          <cell r="AW51" t="str">
            <v>Y</v>
          </cell>
          <cell r="AX51" t="str">
            <v>Y</v>
          </cell>
          <cell r="AY51" t="str">
            <v>Y</v>
          </cell>
          <cell r="AZ51" t="str">
            <v>Y</v>
          </cell>
          <cell r="BB51" t="str">
            <v>Y</v>
          </cell>
          <cell r="BD51" t="str">
            <v>N</v>
          </cell>
          <cell r="BF51" t="str">
            <v>Unbundled</v>
          </cell>
          <cell r="BG51">
            <v>46621</v>
          </cell>
          <cell r="BH51">
            <v>46628</v>
          </cell>
          <cell r="BI51">
            <v>7</v>
          </cell>
          <cell r="BJ51" t="str">
            <v>Pre Cruise: None / Post Cruise: None</v>
          </cell>
          <cell r="BK51"/>
          <cell r="BL51" t="str">
            <v>Unbundled</v>
          </cell>
          <cell r="BM51">
            <v>46621</v>
          </cell>
          <cell r="BN51">
            <v>46628</v>
          </cell>
          <cell r="BO51">
            <v>7</v>
          </cell>
          <cell r="BP51" t="str">
            <v>Pre Cruise: Transfer / Post Cruise: Transfer</v>
          </cell>
          <cell r="BR51"/>
          <cell r="BT51"/>
          <cell r="BU51"/>
          <cell r="BV51"/>
          <cell r="BX51"/>
          <cell r="CA51" t="str">
            <v>Pre Cruise: None</v>
          </cell>
          <cell r="CB51" t="str">
            <v>Post Cruise: None</v>
          </cell>
          <cell r="CC51"/>
          <cell r="CD51" t="str">
            <v>Pre Cruise: Transfer</v>
          </cell>
          <cell r="CE51" t="str">
            <v>Post Cruise: Transfer</v>
          </cell>
        </row>
        <row r="52">
          <cell r="F52" t="str">
            <v>H724</v>
          </cell>
          <cell r="G52" t="str">
            <v>SOU1</v>
          </cell>
          <cell r="H52" t="str">
            <v>SOU2</v>
          </cell>
          <cell r="I52" t="str">
            <v>SOU1 - SOU2</v>
          </cell>
          <cell r="J52">
            <v>46628</v>
          </cell>
          <cell r="K52">
            <v>46628</v>
          </cell>
          <cell r="L52">
            <v>46635</v>
          </cell>
          <cell r="M52">
            <v>46635</v>
          </cell>
          <cell r="N52">
            <v>7</v>
          </cell>
          <cell r="O52" t="str">
            <v>EF</v>
          </cell>
          <cell r="P52" t="str">
            <v>Norway Fjord</v>
          </cell>
          <cell r="Q52" t="str">
            <v>EFS</v>
          </cell>
          <cell r="R52" t="str">
            <v>EFS403</v>
          </cell>
          <cell r="S52" t="str">
            <v>Norwegian Fjords</v>
          </cell>
          <cell r="T52" t="str">
            <v>SUMMER</v>
          </cell>
          <cell r="U52" t="str">
            <v>H617</v>
          </cell>
          <cell r="V52" t="str">
            <v>Not Required</v>
          </cell>
          <cell r="W52" t="str">
            <v>Europe</v>
          </cell>
          <cell r="X52" t="str">
            <v>Norway Fjord</v>
          </cell>
          <cell r="Y52" t="str">
            <v>Northern Europe</v>
          </cell>
          <cell r="Z52" t="str">
            <v>Not Required</v>
          </cell>
          <cell r="AA52" t="str">
            <v>Northern Europe</v>
          </cell>
          <cell r="AB52">
            <v>2992</v>
          </cell>
          <cell r="AC52">
            <v>20944</v>
          </cell>
          <cell r="AD52" t="str">
            <v>Physical</v>
          </cell>
          <cell r="AE52" t="str">
            <v/>
          </cell>
          <cell r="AF52" t="str">
            <v/>
          </cell>
          <cell r="AG52" t="str">
            <v>N/A</v>
          </cell>
          <cell r="AI52">
            <v>1</v>
          </cell>
          <cell r="AJ52" t="str">
            <v>2 to 17 Years 364 days (Polar Faretable : 17 Child)</v>
          </cell>
          <cell r="AK52" t="str">
            <v>6 Months to 1 Year 364 days (Polar Faretable : 1 Infant)</v>
          </cell>
          <cell r="AL52" t="str">
            <v>I</v>
          </cell>
          <cell r="AM52"/>
          <cell r="AN52" t="str">
            <v>n/a</v>
          </cell>
          <cell r="AO52" t="str">
            <v>Wednesday 1pm 2nd April 2025</v>
          </cell>
          <cell r="AP52" t="str">
            <v>Thursday 1pm 3rd April 2025</v>
          </cell>
          <cell r="AQ52" t="str">
            <v>Y</v>
          </cell>
          <cell r="AR52" t="str">
            <v>Y</v>
          </cell>
          <cell r="AS52" t="str">
            <v>Y</v>
          </cell>
          <cell r="AT52" t="str">
            <v>Y</v>
          </cell>
          <cell r="AU52" t="str">
            <v>Y</v>
          </cell>
          <cell r="AV52" t="str">
            <v>Y</v>
          </cell>
          <cell r="AW52" t="str">
            <v>Y</v>
          </cell>
          <cell r="AX52" t="str">
            <v>Y</v>
          </cell>
          <cell r="AY52" t="str">
            <v>Y</v>
          </cell>
          <cell r="AZ52" t="str">
            <v>Y</v>
          </cell>
          <cell r="BB52" t="str">
            <v>Y</v>
          </cell>
          <cell r="BD52" t="str">
            <v>N</v>
          </cell>
          <cell r="BF52" t="str">
            <v>Unbundled</v>
          </cell>
          <cell r="BG52">
            <v>46628</v>
          </cell>
          <cell r="BH52">
            <v>46635</v>
          </cell>
          <cell r="BI52">
            <v>7</v>
          </cell>
          <cell r="BJ52" t="str">
            <v>Pre Cruise: None / Post Cruise: None</v>
          </cell>
          <cell r="BK52"/>
          <cell r="BL52" t="str">
            <v>Unbundled</v>
          </cell>
          <cell r="BM52">
            <v>46628</v>
          </cell>
          <cell r="BN52">
            <v>46635</v>
          </cell>
          <cell r="BO52">
            <v>7</v>
          </cell>
          <cell r="BP52" t="str">
            <v>Pre Cruise: Transfer / Post Cruise: Transfer</v>
          </cell>
          <cell r="BR52"/>
          <cell r="BT52"/>
          <cell r="BU52"/>
          <cell r="BV52"/>
          <cell r="BX52"/>
          <cell r="CA52" t="str">
            <v>Pre Cruise: None</v>
          </cell>
          <cell r="CB52" t="str">
            <v>Post Cruise: None</v>
          </cell>
          <cell r="CC52"/>
          <cell r="CD52" t="str">
            <v>Pre Cruise: Transfer</v>
          </cell>
          <cell r="CE52" t="str">
            <v>Post Cruise: Transfer</v>
          </cell>
        </row>
        <row r="53">
          <cell r="F53" t="str">
            <v>H725</v>
          </cell>
          <cell r="G53" t="str">
            <v>SOU1</v>
          </cell>
          <cell r="H53" t="str">
            <v>SOU2</v>
          </cell>
          <cell r="I53" t="str">
            <v>SOU1 - SOU2</v>
          </cell>
          <cell r="J53">
            <v>46635</v>
          </cell>
          <cell r="K53">
            <v>46635</v>
          </cell>
          <cell r="L53">
            <v>46654</v>
          </cell>
          <cell r="M53">
            <v>46654</v>
          </cell>
          <cell r="N53">
            <v>19</v>
          </cell>
          <cell r="O53" t="str">
            <v>ER</v>
          </cell>
          <cell r="P53" t="str">
            <v>Central Mediterranean</v>
          </cell>
          <cell r="Q53" t="str">
            <v>ERS</v>
          </cell>
          <cell r="R53" t="str">
            <v>ERS470</v>
          </cell>
          <cell r="S53" t="str">
            <v>Central Mediterranean</v>
          </cell>
          <cell r="T53" t="str">
            <v>SUMMER</v>
          </cell>
          <cell r="U53" t="str">
            <v>H624</v>
          </cell>
          <cell r="V53" t="str">
            <v>Not Required</v>
          </cell>
          <cell r="W53" t="str">
            <v>Europe</v>
          </cell>
          <cell r="X53" t="str">
            <v>Central Mediterranean</v>
          </cell>
          <cell r="Y53" t="str">
            <v>Mediterranean</v>
          </cell>
          <cell r="Z53" t="str">
            <v>Not Required</v>
          </cell>
          <cell r="AA53" t="str">
            <v>Eastern Med</v>
          </cell>
          <cell r="AB53">
            <v>2992</v>
          </cell>
          <cell r="AC53">
            <v>56848</v>
          </cell>
          <cell r="AD53" t="str">
            <v>Physical</v>
          </cell>
          <cell r="AE53" t="str">
            <v/>
          </cell>
          <cell r="AF53" t="str">
            <v/>
          </cell>
          <cell r="AG53" t="str">
            <v>N/A</v>
          </cell>
          <cell r="AI53">
            <v>1</v>
          </cell>
          <cell r="AJ53" t="str">
            <v>2 to 17 Years 364 days (Polar Faretable : 17 Child)</v>
          </cell>
          <cell r="AK53" t="str">
            <v>6 Months to 1 Year 364 days (Polar Faretable : 1 Infant)</v>
          </cell>
          <cell r="AL53" t="str">
            <v>I</v>
          </cell>
          <cell r="AM53"/>
          <cell r="AN53" t="str">
            <v>n/a</v>
          </cell>
          <cell r="AO53" t="str">
            <v>Wednesday 1pm 2nd April 2025</v>
          </cell>
          <cell r="AP53" t="str">
            <v>Thursday 1pm 3rd April 2025</v>
          </cell>
          <cell r="AQ53" t="str">
            <v>Y</v>
          </cell>
          <cell r="AR53" t="str">
            <v>Y</v>
          </cell>
          <cell r="AS53" t="str">
            <v>Y</v>
          </cell>
          <cell r="AT53" t="str">
            <v>Y</v>
          </cell>
          <cell r="AU53" t="str">
            <v>Y</v>
          </cell>
          <cell r="AV53" t="str">
            <v>Y</v>
          </cell>
          <cell r="AW53" t="str">
            <v>Y</v>
          </cell>
          <cell r="AX53" t="str">
            <v>Y</v>
          </cell>
          <cell r="AY53" t="str">
            <v>Y</v>
          </cell>
          <cell r="AZ53" t="str">
            <v>Y</v>
          </cell>
          <cell r="BB53" t="str">
            <v>Y</v>
          </cell>
          <cell r="BD53" t="str">
            <v>N</v>
          </cell>
          <cell r="BF53" t="str">
            <v>Unbundled</v>
          </cell>
          <cell r="BG53">
            <v>46635</v>
          </cell>
          <cell r="BH53">
            <v>46654</v>
          </cell>
          <cell r="BI53">
            <v>19</v>
          </cell>
          <cell r="BJ53" t="str">
            <v>Pre Cruise: None / Post Cruise: None</v>
          </cell>
          <cell r="BK53"/>
          <cell r="BL53" t="str">
            <v>Unbundled</v>
          </cell>
          <cell r="BM53">
            <v>46635</v>
          </cell>
          <cell r="BN53">
            <v>46654</v>
          </cell>
          <cell r="BO53">
            <v>19</v>
          </cell>
          <cell r="BP53" t="str">
            <v>Pre Cruise: Transfer / Post Cruise: Transfer</v>
          </cell>
          <cell r="BR53"/>
          <cell r="BT53"/>
          <cell r="BU53"/>
          <cell r="BV53"/>
          <cell r="BX53"/>
          <cell r="CA53" t="str">
            <v>Pre Cruise: None</v>
          </cell>
          <cell r="CB53" t="str">
            <v>Post Cruise: None</v>
          </cell>
          <cell r="CC53"/>
          <cell r="CD53" t="str">
            <v>Pre Cruise: Transfer</v>
          </cell>
          <cell r="CE53" t="str">
            <v>Post Cruise: Transfer</v>
          </cell>
        </row>
        <row r="54">
          <cell r="F54" t="str">
            <v>H726</v>
          </cell>
          <cell r="G54" t="str">
            <v>SOU1</v>
          </cell>
          <cell r="H54" t="str">
            <v>SOU2</v>
          </cell>
          <cell r="I54" t="str">
            <v>SOU1 - SOU2</v>
          </cell>
          <cell r="J54">
            <v>46654</v>
          </cell>
          <cell r="K54">
            <v>46654</v>
          </cell>
          <cell r="L54">
            <v>46668</v>
          </cell>
          <cell r="M54">
            <v>46668</v>
          </cell>
          <cell r="N54">
            <v>14</v>
          </cell>
          <cell r="O54" t="str">
            <v>EW</v>
          </cell>
          <cell r="P54" t="str">
            <v>Western Mediterranean</v>
          </cell>
          <cell r="Q54" t="str">
            <v>EWS</v>
          </cell>
          <cell r="R54" t="str">
            <v>EXS401</v>
          </cell>
          <cell r="S54" t="str">
            <v>Spain and Portugal</v>
          </cell>
          <cell r="T54" t="str">
            <v>SUMMER</v>
          </cell>
          <cell r="U54" t="str">
            <v>H623</v>
          </cell>
          <cell r="V54" t="str">
            <v>Not Required</v>
          </cell>
          <cell r="W54" t="str">
            <v>Europe</v>
          </cell>
          <cell r="X54" t="str">
            <v>Western Mediterranean</v>
          </cell>
          <cell r="Y54" t="str">
            <v>Mediterranean</v>
          </cell>
          <cell r="Z54" t="str">
            <v>Not Required</v>
          </cell>
          <cell r="AA54" t="str">
            <v>Western Med</v>
          </cell>
          <cell r="AB54">
            <v>2992</v>
          </cell>
          <cell r="AC54">
            <v>41888</v>
          </cell>
          <cell r="AD54" t="str">
            <v>Physical</v>
          </cell>
          <cell r="AE54" t="str">
            <v/>
          </cell>
          <cell r="AF54" t="str">
            <v/>
          </cell>
          <cell r="AG54" t="str">
            <v>N/A</v>
          </cell>
          <cell r="AI54">
            <v>1</v>
          </cell>
          <cell r="AJ54" t="str">
            <v>2 to 17 Years 364 days (Polar Faretable : 17 Child)</v>
          </cell>
          <cell r="AK54" t="str">
            <v>6 Months to 1 Year 364 days (Polar Faretable : 1 Infant)</v>
          </cell>
          <cell r="AL54" t="str">
            <v>I</v>
          </cell>
          <cell r="AM54"/>
          <cell r="AN54" t="str">
            <v>n/a</v>
          </cell>
          <cell r="AO54" t="str">
            <v>Wednesday 1pm 2nd April 2025</v>
          </cell>
          <cell r="AP54" t="str">
            <v>Thursday 1pm 3rd April 2025</v>
          </cell>
          <cell r="AQ54" t="str">
            <v>Y</v>
          </cell>
          <cell r="AR54" t="str">
            <v>Y</v>
          </cell>
          <cell r="AS54" t="str">
            <v>Y</v>
          </cell>
          <cell r="AT54" t="str">
            <v>Y</v>
          </cell>
          <cell r="AU54" t="str">
            <v>Y</v>
          </cell>
          <cell r="AV54" t="str">
            <v>Y</v>
          </cell>
          <cell r="AW54" t="str">
            <v>Y</v>
          </cell>
          <cell r="AX54" t="str">
            <v>Y</v>
          </cell>
          <cell r="AY54" t="str">
            <v>Y</v>
          </cell>
          <cell r="AZ54" t="str">
            <v>Y</v>
          </cell>
          <cell r="BB54" t="str">
            <v>Y</v>
          </cell>
          <cell r="BD54" t="str">
            <v>N</v>
          </cell>
          <cell r="BF54" t="str">
            <v>Unbundled</v>
          </cell>
          <cell r="BG54">
            <v>46654</v>
          </cell>
          <cell r="BH54">
            <v>46668</v>
          </cell>
          <cell r="BI54">
            <v>14</v>
          </cell>
          <cell r="BJ54" t="str">
            <v>Pre Cruise: None / Post Cruise: None</v>
          </cell>
          <cell r="BK54"/>
          <cell r="BL54" t="str">
            <v>Unbundled</v>
          </cell>
          <cell r="BM54">
            <v>46654</v>
          </cell>
          <cell r="BN54">
            <v>46668</v>
          </cell>
          <cell r="BO54">
            <v>14</v>
          </cell>
          <cell r="BP54" t="str">
            <v>Pre Cruise: Transfer / Post Cruise: Transfer</v>
          </cell>
          <cell r="BR54"/>
          <cell r="BT54"/>
          <cell r="BU54"/>
          <cell r="BV54"/>
          <cell r="BX54"/>
          <cell r="CA54" t="str">
            <v>Pre Cruise: None</v>
          </cell>
          <cell r="CB54" t="str">
            <v>Post Cruise: None</v>
          </cell>
          <cell r="CC54"/>
          <cell r="CD54" t="str">
            <v>Pre Cruise: Transfer</v>
          </cell>
          <cell r="CE54" t="str">
            <v>Post Cruise: Transfer</v>
          </cell>
        </row>
        <row r="55">
          <cell r="F55" t="str">
            <v>H727</v>
          </cell>
          <cell r="G55" t="str">
            <v>SOU1</v>
          </cell>
          <cell r="H55" t="str">
            <v>SOU2</v>
          </cell>
          <cell r="I55" t="str">
            <v>SOU1 - SOU2</v>
          </cell>
          <cell r="J55">
            <v>46668</v>
          </cell>
          <cell r="K55">
            <v>46668</v>
          </cell>
          <cell r="L55">
            <v>46672</v>
          </cell>
          <cell r="M55">
            <v>46672</v>
          </cell>
          <cell r="N55">
            <v>4</v>
          </cell>
          <cell r="O55" t="str">
            <v>EP</v>
          </cell>
          <cell r="P55" t="str">
            <v>Western Europe</v>
          </cell>
          <cell r="Q55" t="str">
            <v>EPF</v>
          </cell>
          <cell r="R55" t="str">
            <v>EPS463</v>
          </cell>
          <cell r="S55" t="str">
            <v>Short break to Rotterdam</v>
          </cell>
          <cell r="T55" t="str">
            <v>SUMMER</v>
          </cell>
          <cell r="U55" t="str">
            <v>H625</v>
          </cell>
          <cell r="V55" t="str">
            <v>Not Required</v>
          </cell>
          <cell r="W55" t="str">
            <v>Europe</v>
          </cell>
          <cell r="X55" t="str">
            <v>Short Break (Round Trip)</v>
          </cell>
          <cell r="Y55" t="str">
            <v>Northern Europe</v>
          </cell>
          <cell r="Z55" t="str">
            <v>Not Required</v>
          </cell>
          <cell r="AA55" t="str">
            <v>Northern Europe</v>
          </cell>
          <cell r="AB55">
            <v>2992</v>
          </cell>
          <cell r="AC55">
            <v>11968</v>
          </cell>
          <cell r="AD55" t="str">
            <v>Physical</v>
          </cell>
          <cell r="AE55" t="str">
            <v/>
          </cell>
          <cell r="AF55" t="str">
            <v/>
          </cell>
          <cell r="AG55" t="str">
            <v>N/A</v>
          </cell>
          <cell r="AI55">
            <v>1</v>
          </cell>
          <cell r="AJ55" t="str">
            <v>2 to 17 Years 364 days (Polar Faretable : 17 Child)</v>
          </cell>
          <cell r="AK55" t="str">
            <v>6 Months to 1 Year 364 days (Polar Faretable : 1 Infant)</v>
          </cell>
          <cell r="AL55" t="str">
            <v>I</v>
          </cell>
          <cell r="AM55"/>
          <cell r="AN55" t="str">
            <v>n/a</v>
          </cell>
          <cell r="AO55" t="str">
            <v>Wednesday 1pm 2nd April 2025</v>
          </cell>
          <cell r="AP55" t="str">
            <v>Thursday 1pm 3rd April 2025</v>
          </cell>
          <cell r="AQ55" t="str">
            <v>Y</v>
          </cell>
          <cell r="AR55" t="str">
            <v>Y</v>
          </cell>
          <cell r="AS55" t="str">
            <v>Y</v>
          </cell>
          <cell r="AT55" t="str">
            <v>Y</v>
          </cell>
          <cell r="AU55" t="str">
            <v>Y</v>
          </cell>
          <cell r="AV55" t="str">
            <v>Y</v>
          </cell>
          <cell r="AW55" t="str">
            <v>Y</v>
          </cell>
          <cell r="AX55" t="str">
            <v>Y</v>
          </cell>
          <cell r="AY55" t="str">
            <v>Y</v>
          </cell>
          <cell r="AZ55" t="str">
            <v>Y</v>
          </cell>
          <cell r="BB55" t="str">
            <v>Y</v>
          </cell>
          <cell r="BD55" t="str">
            <v>N</v>
          </cell>
          <cell r="BF55" t="str">
            <v>Unbundled</v>
          </cell>
          <cell r="BG55">
            <v>46668</v>
          </cell>
          <cell r="BH55">
            <v>46672</v>
          </cell>
          <cell r="BI55">
            <v>4</v>
          </cell>
          <cell r="BJ55" t="str">
            <v>Pre Cruise: None / Post Cruise: None</v>
          </cell>
          <cell r="BK55"/>
          <cell r="BL55" t="str">
            <v>Unbundled</v>
          </cell>
          <cell r="BM55">
            <v>46668</v>
          </cell>
          <cell r="BN55">
            <v>46672</v>
          </cell>
          <cell r="BO55">
            <v>4</v>
          </cell>
          <cell r="BP55" t="str">
            <v>Pre Cruise: Transfer / Post Cruise: Transfer</v>
          </cell>
          <cell r="BR55"/>
          <cell r="BT55"/>
          <cell r="BU55"/>
          <cell r="BV55"/>
          <cell r="BX55"/>
          <cell r="CA55" t="str">
            <v>Pre Cruise: None</v>
          </cell>
          <cell r="CB55" t="str">
            <v>Post Cruise: None</v>
          </cell>
          <cell r="CC55"/>
          <cell r="CD55" t="str">
            <v>Pre Cruise: Transfer</v>
          </cell>
          <cell r="CE55" t="str">
            <v>Post Cruise: Transfer</v>
          </cell>
        </row>
        <row r="56">
          <cell r="F56" t="str">
            <v>H728</v>
          </cell>
          <cell r="G56" t="str">
            <v>SOU1</v>
          </cell>
          <cell r="H56" t="str">
            <v>SOU2</v>
          </cell>
          <cell r="I56" t="str">
            <v>SOU1 - SOU2</v>
          </cell>
          <cell r="J56">
            <v>46672</v>
          </cell>
          <cell r="K56">
            <v>46672</v>
          </cell>
          <cell r="L56">
            <v>46684</v>
          </cell>
          <cell r="M56">
            <v>46684</v>
          </cell>
          <cell r="N56">
            <v>12</v>
          </cell>
          <cell r="O56" t="str">
            <v>EN</v>
          </cell>
          <cell r="P56" t="str">
            <v>North Cape</v>
          </cell>
          <cell r="Q56" t="str">
            <v>ENF</v>
          </cell>
          <cell r="R56" t="str">
            <v>ENF281</v>
          </cell>
          <cell r="S56" t="str">
            <v>Norway and Northern Lights</v>
          </cell>
          <cell r="T56" t="str">
            <v>SUMMER</v>
          </cell>
          <cell r="U56" t="str">
            <v>H626</v>
          </cell>
          <cell r="V56" t="str">
            <v>Not Required</v>
          </cell>
          <cell r="W56" t="str">
            <v>Europe</v>
          </cell>
          <cell r="X56" t="str">
            <v>North Cape</v>
          </cell>
          <cell r="Y56" t="str">
            <v>Northern Europe</v>
          </cell>
          <cell r="Z56" t="str">
            <v>Not Required</v>
          </cell>
          <cell r="AA56" t="str">
            <v>Northern Europe</v>
          </cell>
          <cell r="AB56">
            <v>2992</v>
          </cell>
          <cell r="AC56">
            <v>35904</v>
          </cell>
          <cell r="AD56" t="str">
            <v>Physical</v>
          </cell>
          <cell r="AE56" t="str">
            <v/>
          </cell>
          <cell r="AF56" t="str">
            <v/>
          </cell>
          <cell r="AG56" t="str">
            <v>N/A</v>
          </cell>
          <cell r="AI56">
            <v>1</v>
          </cell>
          <cell r="AJ56" t="str">
            <v>2 to 17 Years 364 days (Polar Faretable : 17 Child)</v>
          </cell>
          <cell r="AK56" t="str">
            <v>6 Months to 1 Year 364 days (Polar Faretable : 1 Infant)</v>
          </cell>
          <cell r="AL56" t="str">
            <v>I</v>
          </cell>
          <cell r="AM56"/>
          <cell r="AN56" t="str">
            <v>n/a</v>
          </cell>
          <cell r="AO56" t="str">
            <v>Wednesday 1pm 2nd April 2025</v>
          </cell>
          <cell r="AP56" t="str">
            <v>Thursday 1pm 3rd April 2025</v>
          </cell>
          <cell r="AQ56" t="str">
            <v>Y</v>
          </cell>
          <cell r="AR56" t="str">
            <v>Y</v>
          </cell>
          <cell r="AS56" t="str">
            <v>Y</v>
          </cell>
          <cell r="AT56" t="str">
            <v>Y</v>
          </cell>
          <cell r="AU56" t="str">
            <v>Y</v>
          </cell>
          <cell r="AV56" t="str">
            <v>Y</v>
          </cell>
          <cell r="AW56" t="str">
            <v>Y</v>
          </cell>
          <cell r="AX56" t="str">
            <v>Y</v>
          </cell>
          <cell r="AY56" t="str">
            <v>Y</v>
          </cell>
          <cell r="AZ56" t="str">
            <v>Y</v>
          </cell>
          <cell r="BB56" t="str">
            <v>Y</v>
          </cell>
          <cell r="BD56" t="str">
            <v>N</v>
          </cell>
          <cell r="BF56" t="str">
            <v>Unbundled</v>
          </cell>
          <cell r="BG56">
            <v>46672</v>
          </cell>
          <cell r="BH56">
            <v>46684</v>
          </cell>
          <cell r="BI56">
            <v>12</v>
          </cell>
          <cell r="BJ56" t="str">
            <v>Pre Cruise: None / Post Cruise: None</v>
          </cell>
          <cell r="BK56"/>
          <cell r="BL56" t="str">
            <v>Unbundled</v>
          </cell>
          <cell r="BM56">
            <v>46672</v>
          </cell>
          <cell r="BN56">
            <v>46684</v>
          </cell>
          <cell r="BO56">
            <v>12</v>
          </cell>
          <cell r="BP56" t="str">
            <v>Pre Cruise: Transfer / Post Cruise: Transfer</v>
          </cell>
          <cell r="BR56"/>
          <cell r="BT56"/>
          <cell r="BU56"/>
          <cell r="BV56"/>
          <cell r="BX56"/>
          <cell r="CA56" t="str">
            <v>Pre Cruise: None</v>
          </cell>
          <cell r="CB56" t="str">
            <v>Post Cruise: None</v>
          </cell>
          <cell r="CC56"/>
          <cell r="CD56" t="str">
            <v>Pre Cruise: Transfer</v>
          </cell>
          <cell r="CE56" t="str">
            <v>Post Cruise: Transfer</v>
          </cell>
        </row>
        <row r="57">
          <cell r="F57" t="str">
            <v>H729</v>
          </cell>
          <cell r="G57" t="str">
            <v>SOU1</v>
          </cell>
          <cell r="H57" t="str">
            <v>SOU2</v>
          </cell>
          <cell r="I57" t="str">
            <v>SOU1 - SOU2</v>
          </cell>
          <cell r="J57">
            <v>46684</v>
          </cell>
          <cell r="K57">
            <v>46684</v>
          </cell>
          <cell r="L57">
            <v>46691</v>
          </cell>
          <cell r="M57">
            <v>46691</v>
          </cell>
          <cell r="N57">
            <v>7</v>
          </cell>
          <cell r="O57" t="str">
            <v>EP</v>
          </cell>
          <cell r="P57" t="str">
            <v>Southern Europe Cruise Break (5-8-nts)</v>
          </cell>
          <cell r="Q57" t="str">
            <v>EPF</v>
          </cell>
          <cell r="R57" t="str">
            <v>EXS401</v>
          </cell>
          <cell r="S57" t="str">
            <v>Spain and Portugal</v>
          </cell>
          <cell r="T57" t="str">
            <v>SUMMER</v>
          </cell>
          <cell r="U57" t="str">
            <v>H627</v>
          </cell>
          <cell r="V57" t="str">
            <v>Not Required</v>
          </cell>
          <cell r="W57" t="str">
            <v>Europe</v>
          </cell>
          <cell r="X57" t="str">
            <v>Southern Cruise Break</v>
          </cell>
          <cell r="Y57" t="str">
            <v>Southern Europe</v>
          </cell>
          <cell r="Z57" t="str">
            <v>Not Required</v>
          </cell>
          <cell r="AA57" t="str">
            <v>Western Europe</v>
          </cell>
          <cell r="AB57">
            <v>2992</v>
          </cell>
          <cell r="AC57">
            <v>20944</v>
          </cell>
          <cell r="AD57" t="str">
            <v>Physical</v>
          </cell>
          <cell r="AE57" t="str">
            <v/>
          </cell>
          <cell r="AF57" t="str">
            <v/>
          </cell>
          <cell r="AG57" t="str">
            <v>N/A</v>
          </cell>
          <cell r="AI57">
            <v>1</v>
          </cell>
          <cell r="AJ57" t="str">
            <v>2 to 17 Years 364 days (Polar Faretable : 17 Child)</v>
          </cell>
          <cell r="AK57" t="str">
            <v>6 Months to 1 Year 364 days (Polar Faretable : 1 Infant)</v>
          </cell>
          <cell r="AL57" t="str">
            <v>I</v>
          </cell>
          <cell r="AM57"/>
          <cell r="AN57" t="str">
            <v>n/a</v>
          </cell>
          <cell r="AO57" t="str">
            <v>Wednesday 1pm 2nd April 2025</v>
          </cell>
          <cell r="AP57" t="str">
            <v>Thursday 1pm 3rd April 2025</v>
          </cell>
          <cell r="AQ57" t="str">
            <v>Y</v>
          </cell>
          <cell r="AR57" t="str">
            <v>Y</v>
          </cell>
          <cell r="AS57" t="str">
            <v>Y</v>
          </cell>
          <cell r="AT57" t="str">
            <v>Y</v>
          </cell>
          <cell r="AU57" t="str">
            <v>Y</v>
          </cell>
          <cell r="AV57" t="str">
            <v>Y</v>
          </cell>
          <cell r="AW57" t="str">
            <v>Y</v>
          </cell>
          <cell r="AX57" t="str">
            <v>Y</v>
          </cell>
          <cell r="AY57" t="str">
            <v>Y</v>
          </cell>
          <cell r="AZ57" t="str">
            <v>Y</v>
          </cell>
          <cell r="BB57" t="str">
            <v>Y</v>
          </cell>
          <cell r="BD57" t="str">
            <v>N</v>
          </cell>
          <cell r="BF57" t="str">
            <v>Unbundled</v>
          </cell>
          <cell r="BG57">
            <v>46684</v>
          </cell>
          <cell r="BH57">
            <v>46691</v>
          </cell>
          <cell r="BI57">
            <v>7</v>
          </cell>
          <cell r="BJ57" t="str">
            <v>Pre Cruise: None / Post Cruise: None</v>
          </cell>
          <cell r="BK57"/>
          <cell r="BL57" t="str">
            <v>Unbundled</v>
          </cell>
          <cell r="BM57">
            <v>46684</v>
          </cell>
          <cell r="BN57">
            <v>46691</v>
          </cell>
          <cell r="BO57">
            <v>7</v>
          </cell>
          <cell r="BP57" t="str">
            <v>Pre Cruise: Transfer / Post Cruise: Transfer</v>
          </cell>
          <cell r="BR57"/>
          <cell r="BT57"/>
          <cell r="BU57"/>
          <cell r="BV57"/>
          <cell r="BX57"/>
          <cell r="CA57" t="str">
            <v>Pre Cruise: None</v>
          </cell>
          <cell r="CB57" t="str">
            <v>Post Cruise: None</v>
          </cell>
          <cell r="CC57"/>
          <cell r="CD57" t="str">
            <v>Pre Cruise: Transfer</v>
          </cell>
          <cell r="CE57" t="str">
            <v>Post Cruise: Transfer</v>
          </cell>
        </row>
        <row r="58">
          <cell r="F58" t="str">
            <v>H730</v>
          </cell>
          <cell r="G58" t="str">
            <v>SOU1</v>
          </cell>
          <cell r="H58" t="str">
            <v>SOU2</v>
          </cell>
          <cell r="I58" t="str">
            <v>SOU1 - SOU2</v>
          </cell>
          <cell r="J58">
            <v>46691</v>
          </cell>
          <cell r="K58">
            <v>46691</v>
          </cell>
          <cell r="L58">
            <v>46703</v>
          </cell>
          <cell r="M58">
            <v>46703</v>
          </cell>
          <cell r="N58">
            <v>12</v>
          </cell>
          <cell r="O58" t="str">
            <v>EA</v>
          </cell>
          <cell r="P58" t="str">
            <v>Atlantic Islands</v>
          </cell>
          <cell r="Q58" t="str">
            <v>EAF</v>
          </cell>
          <cell r="R58" t="str">
            <v>EXS401</v>
          </cell>
          <cell r="S58" t="str">
            <v>Spain and Portugal</v>
          </cell>
          <cell r="T58" t="str">
            <v>SUMMER</v>
          </cell>
          <cell r="U58" t="str">
            <v>H628</v>
          </cell>
          <cell r="V58" t="str">
            <v>Not Required</v>
          </cell>
          <cell r="W58" t="str">
            <v>Europe</v>
          </cell>
          <cell r="X58" t="str">
            <v>Atlantic Islands</v>
          </cell>
          <cell r="Y58" t="str">
            <v>Canary Islands</v>
          </cell>
          <cell r="Z58" t="str">
            <v>Not Required</v>
          </cell>
          <cell r="AA58" t="str">
            <v>Atlantic Islands</v>
          </cell>
          <cell r="AB58">
            <v>2992</v>
          </cell>
          <cell r="AC58">
            <v>35904</v>
          </cell>
          <cell r="AD58" t="str">
            <v>Physical</v>
          </cell>
          <cell r="AE58" t="str">
            <v/>
          </cell>
          <cell r="AF58" t="str">
            <v/>
          </cell>
          <cell r="AG58" t="str">
            <v>N/A</v>
          </cell>
          <cell r="AI58">
            <v>1</v>
          </cell>
          <cell r="AJ58" t="str">
            <v>2 to 17 Years 364 days (Polar Faretable : 17 Child)</v>
          </cell>
          <cell r="AK58" t="str">
            <v>6 Months to 1 Year 364 days (Polar Faretable : 1 Infant)</v>
          </cell>
          <cell r="AL58" t="str">
            <v>I</v>
          </cell>
          <cell r="AM58"/>
          <cell r="AN58" t="str">
            <v>n/a</v>
          </cell>
          <cell r="AO58" t="str">
            <v>Wednesday 1pm 2nd April 2025</v>
          </cell>
          <cell r="AP58" t="str">
            <v>Thursday 1pm 3rd April 2025</v>
          </cell>
          <cell r="AQ58" t="str">
            <v>Y</v>
          </cell>
          <cell r="AR58" t="str">
            <v>Y</v>
          </cell>
          <cell r="AS58" t="str">
            <v>Y</v>
          </cell>
          <cell r="AT58" t="str">
            <v>Y</v>
          </cell>
          <cell r="AU58" t="str">
            <v>Y</v>
          </cell>
          <cell r="AV58" t="str">
            <v>Y</v>
          </cell>
          <cell r="AW58" t="str">
            <v>Y</v>
          </cell>
          <cell r="AX58" t="str">
            <v>Y</v>
          </cell>
          <cell r="AY58" t="str">
            <v>Y</v>
          </cell>
          <cell r="AZ58" t="str">
            <v>Y</v>
          </cell>
          <cell r="BB58" t="str">
            <v>Y</v>
          </cell>
          <cell r="BD58" t="str">
            <v>N</v>
          </cell>
          <cell r="BF58" t="str">
            <v>Unbundled</v>
          </cell>
          <cell r="BG58">
            <v>46691</v>
          </cell>
          <cell r="BH58">
            <v>46703</v>
          </cell>
          <cell r="BI58">
            <v>12</v>
          </cell>
          <cell r="BJ58" t="str">
            <v>Pre Cruise: None / Post Cruise: None</v>
          </cell>
          <cell r="BK58"/>
          <cell r="BL58" t="str">
            <v>Unbundled</v>
          </cell>
          <cell r="BM58">
            <v>46691</v>
          </cell>
          <cell r="BN58">
            <v>46703</v>
          </cell>
          <cell r="BO58">
            <v>12</v>
          </cell>
          <cell r="BP58" t="str">
            <v>Pre Cruise: Transfer / Post Cruise: Transfer</v>
          </cell>
          <cell r="BR58"/>
          <cell r="BT58"/>
          <cell r="BU58"/>
          <cell r="BV58"/>
          <cell r="BX58"/>
          <cell r="CA58" t="str">
            <v>Pre Cruise: None</v>
          </cell>
          <cell r="CB58" t="str">
            <v>Post Cruise: None</v>
          </cell>
          <cell r="CC58"/>
          <cell r="CD58" t="str">
            <v>Pre Cruise: Transfer</v>
          </cell>
          <cell r="CE58" t="str">
            <v>Post Cruise: Transfer</v>
          </cell>
        </row>
        <row r="59">
          <cell r="F59" t="str">
            <v>H731</v>
          </cell>
          <cell r="G59" t="str">
            <v>SOU1</v>
          </cell>
          <cell r="H59" t="str">
            <v>SOU2</v>
          </cell>
          <cell r="I59" t="str">
            <v>SOU1 - SOU2</v>
          </cell>
          <cell r="J59">
            <v>46703</v>
          </cell>
          <cell r="K59">
            <v>46703</v>
          </cell>
          <cell r="L59">
            <v>46707</v>
          </cell>
          <cell r="M59">
            <v>46707</v>
          </cell>
          <cell r="N59">
            <v>4</v>
          </cell>
          <cell r="O59" t="str">
            <v>EP</v>
          </cell>
          <cell r="P59" t="str">
            <v>Western Europe</v>
          </cell>
          <cell r="Q59" t="str">
            <v>EPF</v>
          </cell>
          <cell r="R59" t="str">
            <v>EPS463</v>
          </cell>
          <cell r="S59" t="str">
            <v>Short break to Rotterdam</v>
          </cell>
          <cell r="T59" t="str">
            <v>SUMMER</v>
          </cell>
          <cell r="U59" t="str">
            <v>H630</v>
          </cell>
          <cell r="V59" t="str">
            <v>Not Required</v>
          </cell>
          <cell r="W59" t="str">
            <v>Europe</v>
          </cell>
          <cell r="X59" t="str">
            <v>Short Break (Round Trip)</v>
          </cell>
          <cell r="Y59" t="str">
            <v>Northern Europe</v>
          </cell>
          <cell r="Z59" t="str">
            <v>Not Required</v>
          </cell>
          <cell r="AA59" t="str">
            <v>Northern Europe</v>
          </cell>
          <cell r="AB59">
            <v>2992</v>
          </cell>
          <cell r="AC59">
            <v>11968</v>
          </cell>
          <cell r="AD59" t="str">
            <v>Physical</v>
          </cell>
          <cell r="AE59" t="str">
            <v/>
          </cell>
          <cell r="AF59" t="str">
            <v/>
          </cell>
          <cell r="AG59" t="str">
            <v>N/A</v>
          </cell>
          <cell r="AI59">
            <v>1</v>
          </cell>
          <cell r="AJ59" t="str">
            <v>2 to 17 Years 364 days (Polar Faretable : 17 Child)</v>
          </cell>
          <cell r="AK59" t="str">
            <v>6 Months to 1 Year 364 days (Polar Faretable : 1 Infant)</v>
          </cell>
          <cell r="AL59" t="str">
            <v>I</v>
          </cell>
          <cell r="AM59"/>
          <cell r="AN59" t="str">
            <v>n/a</v>
          </cell>
          <cell r="AO59" t="str">
            <v>Wednesday 1pm 2nd April 2025</v>
          </cell>
          <cell r="AP59" t="str">
            <v>Thursday 1pm 3rd April 2025</v>
          </cell>
          <cell r="AQ59" t="str">
            <v>Y</v>
          </cell>
          <cell r="AR59" t="str">
            <v>Y</v>
          </cell>
          <cell r="AS59" t="str">
            <v>Y</v>
          </cell>
          <cell r="AT59" t="str">
            <v>Y</v>
          </cell>
          <cell r="AU59" t="str">
            <v>Y</v>
          </cell>
          <cell r="AV59" t="str">
            <v>Y</v>
          </cell>
          <cell r="AW59" t="str">
            <v>Y</v>
          </cell>
          <cell r="AX59" t="str">
            <v>Y</v>
          </cell>
          <cell r="AY59" t="str">
            <v>Y</v>
          </cell>
          <cell r="AZ59" t="str">
            <v>Y</v>
          </cell>
          <cell r="BB59" t="str">
            <v>Y</v>
          </cell>
          <cell r="BD59" t="str">
            <v>N</v>
          </cell>
          <cell r="BF59" t="str">
            <v>Unbundled</v>
          </cell>
          <cell r="BG59">
            <v>46703</v>
          </cell>
          <cell r="BH59">
            <v>46707</v>
          </cell>
          <cell r="BI59">
            <v>4</v>
          </cell>
          <cell r="BJ59" t="str">
            <v>Pre Cruise: None / Post Cruise: None</v>
          </cell>
          <cell r="BK59"/>
          <cell r="BL59" t="str">
            <v>Unbundled</v>
          </cell>
          <cell r="BM59">
            <v>46703</v>
          </cell>
          <cell r="BN59">
            <v>46707</v>
          </cell>
          <cell r="BO59">
            <v>4</v>
          </cell>
          <cell r="BP59" t="str">
            <v>Pre Cruise: Transfer / Post Cruise: Transfer</v>
          </cell>
          <cell r="BR59"/>
          <cell r="BT59"/>
          <cell r="BU59"/>
          <cell r="BV59"/>
          <cell r="BX59"/>
          <cell r="CA59" t="str">
            <v>Pre Cruise: None</v>
          </cell>
          <cell r="CB59" t="str">
            <v>Post Cruise: None</v>
          </cell>
          <cell r="CC59"/>
          <cell r="CD59" t="str">
            <v>Pre Cruise: Transfer</v>
          </cell>
          <cell r="CE59" t="str">
            <v>Post Cruise: Transfer</v>
          </cell>
        </row>
        <row r="60">
          <cell r="F60" t="str">
            <v>H732</v>
          </cell>
          <cell r="G60" t="str">
            <v>SOU1</v>
          </cell>
          <cell r="H60" t="str">
            <v>SOU2</v>
          </cell>
          <cell r="I60" t="str">
            <v>SOU1 - SOU2</v>
          </cell>
          <cell r="J60">
            <v>46707</v>
          </cell>
          <cell r="K60">
            <v>46707</v>
          </cell>
          <cell r="L60">
            <v>46719</v>
          </cell>
          <cell r="M60">
            <v>46719</v>
          </cell>
          <cell r="N60">
            <v>12</v>
          </cell>
          <cell r="O60" t="str">
            <v>EA</v>
          </cell>
          <cell r="P60" t="str">
            <v>Atlantic Islands</v>
          </cell>
          <cell r="Q60" t="str">
            <v>EAF</v>
          </cell>
          <cell r="R60" t="str">
            <v>EAS405</v>
          </cell>
          <cell r="S60" t="str">
            <v>Canary Islands</v>
          </cell>
          <cell r="T60" t="str">
            <v>SUMMER</v>
          </cell>
          <cell r="U60" t="str">
            <v>H631</v>
          </cell>
          <cell r="V60" t="str">
            <v>Not Required</v>
          </cell>
          <cell r="W60" t="str">
            <v>Europe</v>
          </cell>
          <cell r="X60" t="str">
            <v>Atlantic Islands</v>
          </cell>
          <cell r="Y60" t="str">
            <v>Canary Islands</v>
          </cell>
          <cell r="Z60" t="str">
            <v>Not Required</v>
          </cell>
          <cell r="AA60" t="str">
            <v>Atlantic Islands</v>
          </cell>
          <cell r="AB60">
            <v>2992</v>
          </cell>
          <cell r="AC60">
            <v>35904</v>
          </cell>
          <cell r="AD60" t="str">
            <v>Physical</v>
          </cell>
          <cell r="AE60" t="str">
            <v/>
          </cell>
          <cell r="AF60" t="str">
            <v/>
          </cell>
          <cell r="AG60" t="str">
            <v>N/A</v>
          </cell>
          <cell r="AI60">
            <v>1</v>
          </cell>
          <cell r="AJ60" t="str">
            <v>2 to 17 Years 364 days (Polar Faretable : 17 Child)</v>
          </cell>
          <cell r="AK60" t="str">
            <v>6 Months to 1 Year 364 days (Polar Faretable : 1 Infant)</v>
          </cell>
          <cell r="AL60" t="str">
            <v>I</v>
          </cell>
          <cell r="AM60"/>
          <cell r="AN60" t="str">
            <v>n/a</v>
          </cell>
          <cell r="AO60" t="str">
            <v>Wednesday 1pm 2nd April 2025</v>
          </cell>
          <cell r="AP60" t="str">
            <v>Thursday 1pm 3rd April 2025</v>
          </cell>
          <cell r="AQ60" t="str">
            <v>Y</v>
          </cell>
          <cell r="AR60" t="str">
            <v>Y</v>
          </cell>
          <cell r="AS60" t="str">
            <v>Y</v>
          </cell>
          <cell r="AT60" t="str">
            <v>Y</v>
          </cell>
          <cell r="AU60" t="str">
            <v>Y</v>
          </cell>
          <cell r="AV60" t="str">
            <v>Y</v>
          </cell>
          <cell r="AW60" t="str">
            <v>Y</v>
          </cell>
          <cell r="AX60" t="str">
            <v>Y</v>
          </cell>
          <cell r="AY60" t="str">
            <v>Y</v>
          </cell>
          <cell r="AZ60" t="str">
            <v>Y</v>
          </cell>
          <cell r="BB60" t="str">
            <v>Y</v>
          </cell>
          <cell r="BD60" t="str">
            <v>N</v>
          </cell>
          <cell r="BF60" t="str">
            <v>Unbundled</v>
          </cell>
          <cell r="BG60">
            <v>46707</v>
          </cell>
          <cell r="BH60">
            <v>46719</v>
          </cell>
          <cell r="BI60">
            <v>12</v>
          </cell>
          <cell r="BJ60" t="str">
            <v>Pre Cruise: None / Post Cruise: None</v>
          </cell>
          <cell r="BK60"/>
          <cell r="BL60" t="str">
            <v>Unbundled</v>
          </cell>
          <cell r="BM60">
            <v>46707</v>
          </cell>
          <cell r="BN60">
            <v>46719</v>
          </cell>
          <cell r="BO60">
            <v>12</v>
          </cell>
          <cell r="BP60" t="str">
            <v>Pre Cruise: Transfer / Post Cruise: Transfer</v>
          </cell>
          <cell r="BR60"/>
          <cell r="BT60"/>
          <cell r="BU60"/>
          <cell r="BV60"/>
          <cell r="BX60"/>
          <cell r="CA60" t="str">
            <v>Pre Cruise: None</v>
          </cell>
          <cell r="CB60" t="str">
            <v>Post Cruise: None</v>
          </cell>
          <cell r="CC60"/>
          <cell r="CD60" t="str">
            <v>Pre Cruise: Transfer</v>
          </cell>
          <cell r="CE60" t="str">
            <v>Post Cruise: Transfer</v>
          </cell>
        </row>
        <row r="61">
          <cell r="F61" t="str">
            <v>H733</v>
          </cell>
          <cell r="G61" t="str">
            <v>SOU1</v>
          </cell>
          <cell r="H61" t="str">
            <v>SOU2</v>
          </cell>
          <cell r="I61" t="str">
            <v>SOU1 - SOU2</v>
          </cell>
          <cell r="J61">
            <v>46719</v>
          </cell>
          <cell r="K61">
            <v>46719</v>
          </cell>
          <cell r="L61">
            <v>46726</v>
          </cell>
          <cell r="M61">
            <v>46726</v>
          </cell>
          <cell r="N61">
            <v>7</v>
          </cell>
          <cell r="O61" t="str">
            <v>EP</v>
          </cell>
          <cell r="P61" t="str">
            <v>Northern Europe Cruise Break (5-8-nts)</v>
          </cell>
          <cell r="Q61" t="str">
            <v>EPF</v>
          </cell>
          <cell r="R61" t="str">
            <v>EPS488</v>
          </cell>
          <cell r="S61" t="str">
            <v>Rotterdam, Zeebrugge and Le Havre</v>
          </cell>
          <cell r="T61" t="str">
            <v>SUMMER</v>
          </cell>
          <cell r="U61" t="str">
            <v>H632</v>
          </cell>
          <cell r="V61" t="str">
            <v>Not Required</v>
          </cell>
          <cell r="W61" t="str">
            <v>Europe</v>
          </cell>
          <cell r="X61" t="str">
            <v>Northern Cruise Break</v>
          </cell>
          <cell r="Y61" t="str">
            <v>Northern Europe</v>
          </cell>
          <cell r="Z61" t="str">
            <v>Not Required</v>
          </cell>
          <cell r="AA61" t="str">
            <v>Northern Europe</v>
          </cell>
          <cell r="AB61">
            <v>2992</v>
          </cell>
          <cell r="AC61">
            <v>20944</v>
          </cell>
          <cell r="AD61" t="str">
            <v>Physical</v>
          </cell>
          <cell r="AE61" t="str">
            <v/>
          </cell>
          <cell r="AF61" t="str">
            <v/>
          </cell>
          <cell r="AG61" t="str">
            <v>N/A</v>
          </cell>
          <cell r="AI61">
            <v>1</v>
          </cell>
          <cell r="AJ61" t="str">
            <v>2 to 17 Years 364 days (Polar Faretable : 17 Child)</v>
          </cell>
          <cell r="AK61" t="str">
            <v>6 Months to 1 Year 364 days (Polar Faretable : 1 Infant)</v>
          </cell>
          <cell r="AL61" t="str">
            <v>I</v>
          </cell>
          <cell r="AM61"/>
          <cell r="AN61" t="str">
            <v>n/a</v>
          </cell>
          <cell r="AO61" t="str">
            <v>Wednesday 1pm 2nd April 2025</v>
          </cell>
          <cell r="AP61" t="str">
            <v>Thursday 1pm 3rd April 2025</v>
          </cell>
          <cell r="AQ61" t="str">
            <v>Y</v>
          </cell>
          <cell r="AR61" t="str">
            <v>Y</v>
          </cell>
          <cell r="AS61" t="str">
            <v>Y</v>
          </cell>
          <cell r="AT61" t="str">
            <v>Y</v>
          </cell>
          <cell r="AU61" t="str">
            <v>Y</v>
          </cell>
          <cell r="AV61" t="str">
            <v>Y</v>
          </cell>
          <cell r="AW61" t="str">
            <v>Y</v>
          </cell>
          <cell r="AX61" t="str">
            <v>Y</v>
          </cell>
          <cell r="AY61" t="str">
            <v>Y</v>
          </cell>
          <cell r="AZ61" t="str">
            <v>Y</v>
          </cell>
          <cell r="BB61" t="str">
            <v>Y</v>
          </cell>
          <cell r="BD61" t="str">
            <v>N</v>
          </cell>
          <cell r="BF61" t="str">
            <v>Unbundled</v>
          </cell>
          <cell r="BG61">
            <v>46719</v>
          </cell>
          <cell r="BH61">
            <v>46726</v>
          </cell>
          <cell r="BI61">
            <v>7</v>
          </cell>
          <cell r="BJ61" t="str">
            <v>Pre Cruise: None / Post Cruise: None</v>
          </cell>
          <cell r="BK61"/>
          <cell r="BL61" t="str">
            <v>Unbundled</v>
          </cell>
          <cell r="BM61">
            <v>46719</v>
          </cell>
          <cell r="BN61">
            <v>46726</v>
          </cell>
          <cell r="BO61">
            <v>7</v>
          </cell>
          <cell r="BP61" t="str">
            <v>Pre Cruise: Transfer / Post Cruise: Transfer</v>
          </cell>
          <cell r="BR61"/>
          <cell r="BT61"/>
          <cell r="BU61"/>
          <cell r="BV61"/>
          <cell r="BX61"/>
          <cell r="CA61" t="str">
            <v>Pre Cruise: None</v>
          </cell>
          <cell r="CB61" t="str">
            <v>Post Cruise: None</v>
          </cell>
          <cell r="CC61"/>
          <cell r="CD61" t="str">
            <v>Pre Cruise: Transfer</v>
          </cell>
          <cell r="CE61" t="str">
            <v>Post Cruise: Transfer</v>
          </cell>
        </row>
        <row r="62">
          <cell r="F62" t="str">
            <v>H734</v>
          </cell>
          <cell r="G62" t="str">
            <v>SOU1</v>
          </cell>
          <cell r="H62" t="str">
            <v>SOU2</v>
          </cell>
          <cell r="I62" t="str">
            <v>SOU1 - SOU2</v>
          </cell>
          <cell r="J62">
            <v>46726</v>
          </cell>
          <cell r="K62">
            <v>46726</v>
          </cell>
          <cell r="L62">
            <v>46738</v>
          </cell>
          <cell r="M62">
            <v>46738</v>
          </cell>
          <cell r="N62">
            <v>12</v>
          </cell>
          <cell r="O62" t="str">
            <v>EA</v>
          </cell>
          <cell r="P62" t="str">
            <v>Atlantic Islands</v>
          </cell>
          <cell r="Q62" t="str">
            <v>EAF</v>
          </cell>
          <cell r="R62" t="str">
            <v>EAS405</v>
          </cell>
          <cell r="S62" t="str">
            <v>Canary Islands</v>
          </cell>
          <cell r="T62" t="str">
            <v>SUMMER</v>
          </cell>
          <cell r="U62" t="str">
            <v>H631</v>
          </cell>
          <cell r="V62" t="str">
            <v>Not Required</v>
          </cell>
          <cell r="W62" t="str">
            <v>Europe</v>
          </cell>
          <cell r="X62" t="str">
            <v>Atlantic Islands</v>
          </cell>
          <cell r="Y62" t="str">
            <v>Canary Islands</v>
          </cell>
          <cell r="Z62" t="str">
            <v>Not Required</v>
          </cell>
          <cell r="AA62" t="str">
            <v>Atlantic Islands</v>
          </cell>
          <cell r="AB62">
            <v>2992</v>
          </cell>
          <cell r="AC62">
            <v>35904</v>
          </cell>
          <cell r="AD62" t="str">
            <v>Physical</v>
          </cell>
          <cell r="AE62" t="str">
            <v/>
          </cell>
          <cell r="AF62" t="str">
            <v/>
          </cell>
          <cell r="AG62" t="str">
            <v>N/A</v>
          </cell>
          <cell r="AI62">
            <v>1</v>
          </cell>
          <cell r="AJ62" t="str">
            <v>2 to 17 Years 364 days (Polar Faretable : 17 Child)</v>
          </cell>
          <cell r="AK62" t="str">
            <v>6 Months to 1 Year 364 days (Polar Faretable : 1 Infant)</v>
          </cell>
          <cell r="AL62" t="str">
            <v>I</v>
          </cell>
          <cell r="AM62"/>
          <cell r="AN62" t="str">
            <v>n/a</v>
          </cell>
          <cell r="AO62" t="str">
            <v>Wednesday 1pm 2nd April 2025</v>
          </cell>
          <cell r="AP62" t="str">
            <v>Thursday 1pm 3rd April 2025</v>
          </cell>
          <cell r="AQ62" t="str">
            <v>Y</v>
          </cell>
          <cell r="AR62" t="str">
            <v>Y</v>
          </cell>
          <cell r="AS62" t="str">
            <v>Y</v>
          </cell>
          <cell r="AT62" t="str">
            <v>Y</v>
          </cell>
          <cell r="AU62" t="str">
            <v>Y</v>
          </cell>
          <cell r="AV62" t="str">
            <v>Y</v>
          </cell>
          <cell r="AW62" t="str">
            <v>Y</v>
          </cell>
          <cell r="AX62" t="str">
            <v>Y</v>
          </cell>
          <cell r="AY62" t="str">
            <v>Y</v>
          </cell>
          <cell r="AZ62" t="str">
            <v>Y</v>
          </cell>
          <cell r="BB62" t="str">
            <v>Y</v>
          </cell>
          <cell r="BD62" t="str">
            <v>N</v>
          </cell>
          <cell r="BF62" t="str">
            <v>Unbundled</v>
          </cell>
          <cell r="BG62">
            <v>46726</v>
          </cell>
          <cell r="BH62">
            <v>46738</v>
          </cell>
          <cell r="BI62">
            <v>12</v>
          </cell>
          <cell r="BJ62" t="str">
            <v>Pre Cruise: None / Post Cruise: None</v>
          </cell>
          <cell r="BK62"/>
          <cell r="BL62" t="str">
            <v>Unbundled</v>
          </cell>
          <cell r="BM62">
            <v>46726</v>
          </cell>
          <cell r="BN62">
            <v>46738</v>
          </cell>
          <cell r="BO62">
            <v>12</v>
          </cell>
          <cell r="BP62" t="str">
            <v>Pre Cruise: Transfer / Post Cruise: Transfer</v>
          </cell>
          <cell r="BR62"/>
          <cell r="BT62"/>
          <cell r="BU62"/>
          <cell r="BV62"/>
          <cell r="BX62"/>
          <cell r="CA62" t="str">
            <v>Pre Cruise: None</v>
          </cell>
          <cell r="CB62" t="str">
            <v>Post Cruise: None</v>
          </cell>
          <cell r="CC62"/>
          <cell r="CD62" t="str">
            <v>Pre Cruise: Transfer</v>
          </cell>
          <cell r="CE62" t="str">
            <v>Post Cruise: Transfer</v>
          </cell>
        </row>
        <row r="63">
          <cell r="F63" t="str">
            <v>H735</v>
          </cell>
          <cell r="G63" t="str">
            <v>SOU1</v>
          </cell>
          <cell r="H63" t="str">
            <v>SOU2</v>
          </cell>
          <cell r="I63" t="str">
            <v>SOU1 - SOU2</v>
          </cell>
          <cell r="J63">
            <v>46738</v>
          </cell>
          <cell r="K63">
            <v>46738</v>
          </cell>
          <cell r="L63">
            <v>46742</v>
          </cell>
          <cell r="M63">
            <v>46742</v>
          </cell>
          <cell r="N63">
            <v>4</v>
          </cell>
          <cell r="O63" t="str">
            <v>EP</v>
          </cell>
          <cell r="P63" t="str">
            <v>Western Europe</v>
          </cell>
          <cell r="Q63" t="str">
            <v>EPF</v>
          </cell>
          <cell r="R63" t="str">
            <v>EPS457</v>
          </cell>
          <cell r="S63" t="str">
            <v>Rotterdam and Zeebrugge</v>
          </cell>
          <cell r="T63" t="str">
            <v>SUMMER</v>
          </cell>
          <cell r="U63" t="str">
            <v>H630</v>
          </cell>
          <cell r="V63" t="str">
            <v>Not Required</v>
          </cell>
          <cell r="W63" t="str">
            <v>Europe</v>
          </cell>
          <cell r="X63" t="str">
            <v>Short Break (Round Trip)</v>
          </cell>
          <cell r="Y63" t="str">
            <v>Northern Europe</v>
          </cell>
          <cell r="Z63" t="str">
            <v>Not Required</v>
          </cell>
          <cell r="AA63" t="str">
            <v>Northern Europe</v>
          </cell>
          <cell r="AB63">
            <v>2992</v>
          </cell>
          <cell r="AC63">
            <v>11968</v>
          </cell>
          <cell r="AD63" t="str">
            <v>Physical</v>
          </cell>
          <cell r="AE63" t="str">
            <v/>
          </cell>
          <cell r="AF63" t="str">
            <v/>
          </cell>
          <cell r="AG63" t="str">
            <v>N/A</v>
          </cell>
          <cell r="AI63">
            <v>1</v>
          </cell>
          <cell r="AJ63" t="str">
            <v>2 to 17 Years 364 days (Polar Faretable : 17 Child)</v>
          </cell>
          <cell r="AK63" t="str">
            <v>6 Months to 1 Year 364 days (Polar Faretable : 1 Infant)</v>
          </cell>
          <cell r="AL63" t="str">
            <v>I</v>
          </cell>
          <cell r="AM63"/>
          <cell r="AN63" t="str">
            <v>n/a</v>
          </cell>
          <cell r="AO63" t="str">
            <v>Wednesday 1pm 2nd April 2025</v>
          </cell>
          <cell r="AP63" t="str">
            <v>Thursday 1pm 3rd April 2025</v>
          </cell>
          <cell r="AQ63" t="str">
            <v>Y</v>
          </cell>
          <cell r="AR63" t="str">
            <v>Y</v>
          </cell>
          <cell r="AS63" t="str">
            <v>Y</v>
          </cell>
          <cell r="AT63" t="str">
            <v>Y</v>
          </cell>
          <cell r="AU63" t="str">
            <v>Y</v>
          </cell>
          <cell r="AV63" t="str">
            <v>Y</v>
          </cell>
          <cell r="AW63" t="str">
            <v>Y</v>
          </cell>
          <cell r="AX63" t="str">
            <v>Y</v>
          </cell>
          <cell r="AY63" t="str">
            <v>Y</v>
          </cell>
          <cell r="AZ63" t="str">
            <v>Y</v>
          </cell>
          <cell r="BB63" t="str">
            <v>Y</v>
          </cell>
          <cell r="BD63" t="str">
            <v>N</v>
          </cell>
          <cell r="BF63" t="str">
            <v>Unbundled</v>
          </cell>
          <cell r="BG63">
            <v>46738</v>
          </cell>
          <cell r="BH63">
            <v>46742</v>
          </cell>
          <cell r="BI63">
            <v>4</v>
          </cell>
          <cell r="BJ63" t="str">
            <v>Pre Cruise: None / Post Cruise: None</v>
          </cell>
          <cell r="BK63"/>
          <cell r="BL63" t="str">
            <v>Unbundled</v>
          </cell>
          <cell r="BM63">
            <v>46738</v>
          </cell>
          <cell r="BN63">
            <v>46742</v>
          </cell>
          <cell r="BO63">
            <v>4</v>
          </cell>
          <cell r="BP63" t="str">
            <v>Pre Cruise: Transfer / Post Cruise: Transfer</v>
          </cell>
          <cell r="BR63"/>
          <cell r="BT63"/>
          <cell r="BU63"/>
          <cell r="BV63"/>
          <cell r="BX63"/>
          <cell r="CA63" t="str">
            <v>Pre Cruise: None</v>
          </cell>
          <cell r="CB63" t="str">
            <v>Post Cruise: None</v>
          </cell>
          <cell r="CC63"/>
          <cell r="CD63" t="str">
            <v>Pre Cruise: Transfer</v>
          </cell>
          <cell r="CE63" t="str">
            <v>Post Cruise: Transfer</v>
          </cell>
        </row>
        <row r="64">
          <cell r="F64" t="str">
            <v>H801</v>
          </cell>
          <cell r="G64" t="str">
            <v>SOU1</v>
          </cell>
          <cell r="H64" t="str">
            <v>SOU2</v>
          </cell>
          <cell r="I64" t="str">
            <v>SOU1 - SOU2</v>
          </cell>
          <cell r="J64">
            <v>46742</v>
          </cell>
          <cell r="K64">
            <v>46742</v>
          </cell>
          <cell r="L64">
            <v>46756</v>
          </cell>
          <cell r="M64">
            <v>46756</v>
          </cell>
          <cell r="N64">
            <v>14</v>
          </cell>
          <cell r="O64" t="str">
            <v>EA</v>
          </cell>
          <cell r="P64" t="str">
            <v>Atlantic Islands</v>
          </cell>
          <cell r="Q64" t="str">
            <v>EAH</v>
          </cell>
          <cell r="R64" t="str">
            <v>EAH400</v>
          </cell>
          <cell r="S64" t="str">
            <v>Canary Islands Celebration</v>
          </cell>
          <cell r="T64" t="str">
            <v>SUMMER</v>
          </cell>
          <cell r="U64" t="str">
            <v>H701</v>
          </cell>
          <cell r="V64" t="str">
            <v>Not Required</v>
          </cell>
          <cell r="W64" t="str">
            <v>Europe</v>
          </cell>
          <cell r="X64" t="str">
            <v>Atlantic Islands</v>
          </cell>
          <cell r="Y64" t="str">
            <v>Canary Islands</v>
          </cell>
          <cell r="Z64" t="str">
            <v>Not Required</v>
          </cell>
          <cell r="AA64" t="str">
            <v>Atlantic Islands</v>
          </cell>
          <cell r="AB64">
            <v>2992</v>
          </cell>
          <cell r="AC64">
            <v>41888</v>
          </cell>
          <cell r="AD64" t="str">
            <v>Physical</v>
          </cell>
          <cell r="AE64" t="str">
            <v/>
          </cell>
          <cell r="AF64" t="str">
            <v/>
          </cell>
          <cell r="AG64" t="str">
            <v>N/A</v>
          </cell>
          <cell r="AI64">
            <v>1</v>
          </cell>
          <cell r="AJ64" t="str">
            <v>2 to 17 Years 364 days (Polar Faretable : 17 Child)</v>
          </cell>
          <cell r="AK64" t="str">
            <v>6 Months to 1 Year 364 days (Polar Faretable : 1 Infant)</v>
          </cell>
          <cell r="AL64" t="str">
            <v>I</v>
          </cell>
          <cell r="AM64"/>
          <cell r="AN64" t="str">
            <v>n/a</v>
          </cell>
          <cell r="AO64" t="str">
            <v>Wednesday 1pm 2nd April 2025</v>
          </cell>
          <cell r="AP64" t="str">
            <v>Thursday 1pm 3rd April 2025</v>
          </cell>
          <cell r="AQ64" t="str">
            <v>Y</v>
          </cell>
          <cell r="AR64" t="str">
            <v>Y</v>
          </cell>
          <cell r="AS64" t="str">
            <v>Y</v>
          </cell>
          <cell r="AT64" t="str">
            <v>Y</v>
          </cell>
          <cell r="AU64" t="str">
            <v>Y</v>
          </cell>
          <cell r="AV64" t="str">
            <v>Y</v>
          </cell>
          <cell r="AW64" t="str">
            <v>Y</v>
          </cell>
          <cell r="AX64" t="str">
            <v>Y</v>
          </cell>
          <cell r="AY64" t="str">
            <v>Y</v>
          </cell>
          <cell r="AZ64" t="str">
            <v>Y</v>
          </cell>
          <cell r="BB64" t="str">
            <v>Y</v>
          </cell>
          <cell r="BD64" t="str">
            <v>N</v>
          </cell>
          <cell r="BF64" t="str">
            <v>Unbundled</v>
          </cell>
          <cell r="BG64">
            <v>46742</v>
          </cell>
          <cell r="BH64">
            <v>46756</v>
          </cell>
          <cell r="BI64">
            <v>14</v>
          </cell>
          <cell r="BJ64" t="str">
            <v>Pre Cruise: None / Post Cruise: None</v>
          </cell>
          <cell r="BK64"/>
          <cell r="BL64" t="str">
            <v>Unbundled</v>
          </cell>
          <cell r="BM64">
            <v>46742</v>
          </cell>
          <cell r="BN64">
            <v>46756</v>
          </cell>
          <cell r="BO64">
            <v>14</v>
          </cell>
          <cell r="BP64" t="str">
            <v>Pre Cruise: Transfer / Post Cruise: Transfer</v>
          </cell>
          <cell r="BR64"/>
          <cell r="BT64"/>
          <cell r="BU64"/>
          <cell r="BV64"/>
          <cell r="BX64"/>
          <cell r="CA64" t="str">
            <v>Pre Cruise: None</v>
          </cell>
          <cell r="CB64" t="str">
            <v>Post Cruise: None</v>
          </cell>
          <cell r="CC64"/>
          <cell r="CD64" t="str">
            <v>Pre Cruise: Transfer</v>
          </cell>
          <cell r="CE64" t="str">
            <v>Post Cruise: Transfer</v>
          </cell>
        </row>
      </sheetData>
      <sheetData sheetId="6">
        <row r="1">
          <cell r="F1"/>
          <cell r="G1"/>
        </row>
        <row r="3">
          <cell r="F3"/>
          <cell r="G3">
            <v>17</v>
          </cell>
          <cell r="H3">
            <v>18</v>
          </cell>
          <cell r="I3"/>
          <cell r="J3">
            <v>2</v>
          </cell>
          <cell r="K3">
            <v>3</v>
          </cell>
          <cell r="L3">
            <v>4</v>
          </cell>
          <cell r="M3">
            <v>5</v>
          </cell>
          <cell r="N3">
            <v>7</v>
          </cell>
          <cell r="O3">
            <v>8</v>
          </cell>
          <cell r="P3">
            <v>11</v>
          </cell>
          <cell r="Q3">
            <v>9</v>
          </cell>
          <cell r="R3"/>
          <cell r="S3"/>
          <cell r="T3"/>
          <cell r="U3">
            <v>30</v>
          </cell>
          <cell r="V3">
            <v>34</v>
          </cell>
          <cell r="W3">
            <v>31</v>
          </cell>
          <cell r="X3">
            <v>32</v>
          </cell>
          <cell r="Y3">
            <v>35</v>
          </cell>
          <cell r="Z3">
            <v>36</v>
          </cell>
          <cell r="AA3">
            <v>33</v>
          </cell>
          <cell r="AB3">
            <v>25</v>
          </cell>
          <cell r="AC3">
            <v>26</v>
          </cell>
          <cell r="AD3"/>
          <cell r="AE3">
            <v>21</v>
          </cell>
          <cell r="AF3">
            <v>22</v>
          </cell>
          <cell r="AG3"/>
          <cell r="AH3"/>
          <cell r="AI3">
            <v>24</v>
          </cell>
          <cell r="AJ3"/>
          <cell r="AK3">
            <v>37</v>
          </cell>
          <cell r="AL3">
            <v>23</v>
          </cell>
          <cell r="AM3">
            <v>15</v>
          </cell>
          <cell r="AN3"/>
          <cell r="AO3"/>
          <cell r="AP3"/>
          <cell r="AQ3"/>
          <cell r="AR3"/>
          <cell r="AS3"/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/>
          <cell r="BG3"/>
          <cell r="BH3"/>
          <cell r="BI3"/>
          <cell r="BJ3"/>
          <cell r="BK3"/>
          <cell r="BL3"/>
          <cell r="BM3"/>
          <cell r="BN3"/>
          <cell r="BO3"/>
          <cell r="BP3"/>
          <cell r="BQ3"/>
          <cell r="BR3"/>
          <cell r="BS3"/>
          <cell r="BT3"/>
          <cell r="BU3"/>
          <cell r="BV3"/>
          <cell r="BW3"/>
          <cell r="BX3"/>
        </row>
        <row r="4"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  <cell r="V4"/>
          <cell r="W4"/>
          <cell r="X4"/>
          <cell r="Y4"/>
          <cell r="Z4"/>
          <cell r="AA4"/>
          <cell r="AB4"/>
          <cell r="AC4"/>
          <cell r="AD4"/>
          <cell r="AE4"/>
          <cell r="AF4"/>
          <cell r="AG4"/>
          <cell r="AH4"/>
          <cell r="AI4"/>
          <cell r="AJ4"/>
          <cell r="AK4"/>
          <cell r="AL4"/>
          <cell r="AM4"/>
          <cell r="AN4"/>
          <cell r="AO4"/>
          <cell r="AP4"/>
          <cell r="AQ4"/>
          <cell r="AR4"/>
          <cell r="AS4"/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/>
          <cell r="BG4"/>
          <cell r="BH4"/>
          <cell r="BI4"/>
          <cell r="BJ4"/>
          <cell r="BK4"/>
          <cell r="BL4"/>
          <cell r="BM4"/>
          <cell r="BN4"/>
          <cell r="BO4"/>
          <cell r="BP4"/>
          <cell r="BQ4"/>
          <cell r="BR4"/>
          <cell r="BS4"/>
          <cell r="BT4"/>
          <cell r="BU4"/>
          <cell r="BV4"/>
          <cell r="BW4"/>
          <cell r="BX4"/>
        </row>
        <row r="5"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/>
          <cell r="W5"/>
          <cell r="X5"/>
          <cell r="Y5"/>
          <cell r="Z5"/>
          <cell r="AA5"/>
          <cell r="AB5" t="str">
            <v>Market Planning</v>
          </cell>
          <cell r="AC5"/>
          <cell r="AD5" t="str">
            <v>Market Planning / Inventory</v>
          </cell>
          <cell r="AE5"/>
          <cell r="AF5"/>
          <cell r="AG5"/>
          <cell r="AH5"/>
          <cell r="AI5" t="str">
            <v>Inventory</v>
          </cell>
          <cell r="AJ5" t="str">
            <v>Medical</v>
          </cell>
          <cell r="AK5"/>
          <cell r="AL5" t="str">
            <v>Market Planning</v>
          </cell>
          <cell r="AM5" t="str">
            <v>Marketing / Market Planning</v>
          </cell>
          <cell r="AN5" t="str">
            <v>Launch Squad</v>
          </cell>
          <cell r="AO5"/>
          <cell r="AP5"/>
          <cell r="AQ5" t="str">
            <v>Market Planning / Revenue Management</v>
          </cell>
          <cell r="AR5"/>
          <cell r="AS5"/>
          <cell r="AT5"/>
          <cell r="AU5" t="str">
            <v>Germany</v>
          </cell>
          <cell r="AV5"/>
          <cell r="AW5" t="str">
            <v>NAM</v>
          </cell>
          <cell r="AX5"/>
          <cell r="AY5" t="str">
            <v>Aus</v>
          </cell>
          <cell r="AZ5"/>
          <cell r="BA5"/>
          <cell r="BB5"/>
          <cell r="BC5"/>
          <cell r="BD5" t="str">
            <v>Revenue Mgt</v>
          </cell>
          <cell r="BE5"/>
          <cell r="BF5" t="str">
            <v>Revenue Mgt</v>
          </cell>
          <cell r="BG5" t="str">
            <v>Air Planning</v>
          </cell>
          <cell r="BH5"/>
          <cell r="BI5"/>
          <cell r="BJ5"/>
          <cell r="BK5"/>
          <cell r="BL5" t="str">
            <v>Revenue Mgt</v>
          </cell>
          <cell r="BM5" t="str">
            <v>Air Planning</v>
          </cell>
          <cell r="BN5"/>
          <cell r="BO5"/>
          <cell r="BP5"/>
          <cell r="BQ5"/>
          <cell r="BR5" t="str">
            <v>All</v>
          </cell>
          <cell r="BS5"/>
          <cell r="BT5" t="str">
            <v>Market Planning &amp; Fleet Operations</v>
          </cell>
          <cell r="BU5"/>
          <cell r="BV5"/>
          <cell r="BW5"/>
          <cell r="BX5" t="str">
            <v>US Team</v>
          </cell>
        </row>
        <row r="6"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 t="str">
            <v>Marketing</v>
          </cell>
          <cell r="S6"/>
          <cell r="T6"/>
          <cell r="U6"/>
          <cell r="V6"/>
          <cell r="W6"/>
          <cell r="X6"/>
          <cell r="Y6"/>
          <cell r="Z6"/>
          <cell r="AA6"/>
          <cell r="AB6" t="str">
            <v>Sourced from cruise framework</v>
          </cell>
          <cell r="AC6"/>
          <cell r="AD6"/>
          <cell r="AE6"/>
          <cell r="AF6"/>
          <cell r="AG6" t="str">
            <v>World Cruise Only</v>
          </cell>
          <cell r="AH6"/>
          <cell r="AI6"/>
          <cell r="AJ6" t="str">
            <v>Completed following 
itinerary sign-off</v>
          </cell>
          <cell r="AK6"/>
          <cell r="AL6"/>
          <cell r="AM6" t="str">
            <v>Post Cruise Framework</v>
          </cell>
          <cell r="AN6" t="str">
            <v>Confirmed by Launch Squad</v>
          </cell>
          <cell r="AO6"/>
          <cell r="AP6"/>
          <cell r="AQ6" t="str">
            <v>Confirmed as part of passenger sourcing development</v>
          </cell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 t="str">
            <v>Calculated</v>
          </cell>
          <cell r="BC6"/>
          <cell r="BD6"/>
          <cell r="BE6"/>
          <cell r="BF6"/>
          <cell r="BG6"/>
          <cell r="BH6"/>
          <cell r="BI6"/>
          <cell r="BJ6"/>
          <cell r="BK6"/>
          <cell r="BL6"/>
          <cell r="BM6"/>
          <cell r="BN6"/>
          <cell r="BO6"/>
          <cell r="BP6"/>
          <cell r="BQ6"/>
          <cell r="BR6"/>
          <cell r="BS6"/>
          <cell r="BT6"/>
          <cell r="BU6"/>
          <cell r="BV6"/>
          <cell r="BW6"/>
          <cell r="BX6"/>
        </row>
        <row r="7"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  <cell r="AI7" t="str">
            <v>CRUISE SETUP</v>
          </cell>
          <cell r="AJ7"/>
          <cell r="AK7"/>
          <cell r="AL7"/>
          <cell r="AM7"/>
          <cell r="AN7"/>
          <cell r="AO7"/>
          <cell r="AP7"/>
          <cell r="AQ7"/>
          <cell r="AR7"/>
          <cell r="AS7"/>
          <cell r="AT7"/>
          <cell r="AU7"/>
          <cell r="AV7"/>
          <cell r="AW7"/>
          <cell r="AX7"/>
          <cell r="AY7"/>
          <cell r="AZ7"/>
          <cell r="BB7"/>
          <cell r="BD7" t="str">
            <v>Air Flag</v>
          </cell>
          <cell r="BF7" t="str">
            <v>UK AIR</v>
          </cell>
          <cell r="BG7"/>
          <cell r="BH7"/>
          <cell r="BI7"/>
          <cell r="BJ7"/>
          <cell r="BL7" t="str">
            <v>German AIR</v>
          </cell>
          <cell r="BM7"/>
          <cell r="BN7"/>
          <cell r="BO7"/>
          <cell r="BP7"/>
          <cell r="BR7" t="str">
            <v>GENERAL COMMENTS</v>
          </cell>
          <cell r="BT7" t="str">
            <v>BERTH BOOKINGS</v>
          </cell>
          <cell r="BU7"/>
          <cell r="BV7"/>
        </row>
        <row r="8">
          <cell r="F8" t="str">
            <v>Cruise Code</v>
          </cell>
          <cell r="G8" t="str">
            <v>From Port</v>
          </cell>
          <cell r="H8" t="str">
            <v>To Port</v>
          </cell>
          <cell r="I8" t="str">
            <v>Route</v>
          </cell>
          <cell r="J8" t="str">
            <v>Cruise Embark Day</v>
          </cell>
          <cell r="K8" t="str">
            <v>Cruise Embark Date</v>
          </cell>
          <cell r="L8" t="str">
            <v>Cruise Debark Day</v>
          </cell>
          <cell r="M8" t="str">
            <v>Cruise Debark Date</v>
          </cell>
          <cell r="N8" t="str">
            <v>Cruise Nights</v>
          </cell>
          <cell r="O8" t="str">
            <v>Trade Code</v>
          </cell>
          <cell r="P8" t="str">
            <v>Trade Code Description</v>
          </cell>
          <cell r="Q8" t="str">
            <v>Product Code</v>
          </cell>
          <cell r="R8" t="str">
            <v>Web Code</v>
          </cell>
          <cell r="S8" t="str">
            <v>Marketing Name</v>
          </cell>
          <cell r="T8" t="str">
            <v>DEPLOYMENT GROUP</v>
          </cell>
          <cell r="U8" t="str">
            <v>CruiseInfo Trade Match (3rd Sept 2015 Extract)</v>
          </cell>
          <cell r="V8" t="str">
            <v>Pricing Segment</v>
          </cell>
          <cell r="W8" t="str">
            <v>Cubic Trade</v>
          </cell>
          <cell r="X8" t="str">
            <v>Cubic Sub Trade</v>
          </cell>
          <cell r="Y8" t="str">
            <v>Marketing Trade</v>
          </cell>
          <cell r="Z8" t="str">
            <v>CUK Micro Trade</v>
          </cell>
          <cell r="AA8" t="str">
            <v>Corporate Trade</v>
          </cell>
          <cell r="AB8" t="str">
            <v>Physical Lower Berth Capacity</v>
          </cell>
          <cell r="AC8" t="str">
            <v>Physical ALBDS</v>
          </cell>
          <cell r="AD8" t="str">
            <v>Physical / Logical</v>
          </cell>
          <cell r="AE8" t="str">
            <v>Logical From</v>
          </cell>
          <cell r="AF8" t="str">
            <v>Logical To</v>
          </cell>
          <cell r="AG8" t="str">
            <v>International Date Line (E/W or Blank)</v>
          </cell>
          <cell r="AH8" t="str">
            <v>x</v>
          </cell>
          <cell r="AI8" t="str">
            <v>Cabin Version</v>
          </cell>
          <cell r="AJ8" t="str">
            <v>Child Age 
(As per description)</v>
          </cell>
          <cell r="AK8" t="str">
            <v>Infant Age
(As per description)</v>
          </cell>
          <cell r="AL8" t="str">
            <v>US Immigration Flag 
(D / I / C)</v>
          </cell>
          <cell r="AM8" t="str">
            <v>Theme</v>
          </cell>
          <cell r="AN8" t="str">
            <v>Pre-reg Date</v>
          </cell>
          <cell r="AO8" t="str">
            <v>World Club On-Sale Date</v>
          </cell>
          <cell r="AP8" t="str">
            <v>General On-Sale Date</v>
          </cell>
          <cell r="AQ8" t="str">
            <v>Build in Polar (Y/N)</v>
          </cell>
          <cell r="AR8" t="str">
            <v>On Sale at Launch (Y/N)</v>
          </cell>
          <cell r="AS8" t="str">
            <v>UK Brochure (Y/N)</v>
          </cell>
          <cell r="AT8" t="str">
            <v>UK Website (Y/N) : Display Flag Polar</v>
          </cell>
          <cell r="AU8" t="str">
            <v>Germany / EMEA Brochure (Y/N)</v>
          </cell>
          <cell r="AV8" t="str">
            <v>Germany / EMEA Website (Y/N)</v>
          </cell>
          <cell r="AW8" t="str">
            <v>NAM / ROW Brochure (Y/ N) (S= included in Voyage summary)</v>
          </cell>
          <cell r="AX8" t="str">
            <v>NAM / ROW Website (Y/ N)</v>
          </cell>
          <cell r="AY8" t="str">
            <v>Aus Brochure (Y/N)</v>
          </cell>
          <cell r="AZ8" t="str">
            <v>Aus Website (Y/ N)</v>
          </cell>
          <cell r="BA8" t="str">
            <v>x</v>
          </cell>
          <cell r="BB8" t="str">
            <v>Web Flag (Digital Team)</v>
          </cell>
          <cell r="BC8" t="str">
            <v>x</v>
          </cell>
          <cell r="BD8" t="str">
            <v>UK Air Required</v>
          </cell>
          <cell r="BE8" t="str">
            <v>x</v>
          </cell>
          <cell r="BF8" t="str">
            <v>UK Pricing Bundled / Unbundled</v>
          </cell>
          <cell r="BG8" t="str">
            <v>UK Departure Date Including Flights</v>
          </cell>
          <cell r="BH8" t="str">
            <v>UK Arrival Date Including Flights</v>
          </cell>
          <cell r="BI8" t="str">
            <v>UK Brochure Nights Including Flights</v>
          </cell>
          <cell r="BJ8" t="str">
            <v>Forced Overnights
Pre / Post / Both</v>
          </cell>
          <cell r="BK8" t="str">
            <v>x</v>
          </cell>
          <cell r="BL8" t="str">
            <v>German Pricing Bundled / Unbundled</v>
          </cell>
          <cell r="BM8" t="str">
            <v>German Departure Date Including Flights</v>
          </cell>
          <cell r="BN8" t="str">
            <v>German Arrival Date Including Flights</v>
          </cell>
          <cell r="BO8" t="str">
            <v>German Brochure Nights Including Flights</v>
          </cell>
          <cell r="BP8" t="str">
            <v>Forced Overnights
Pre / Post / Both</v>
          </cell>
          <cell r="BQ8" t="str">
            <v>x</v>
          </cell>
          <cell r="BR8" t="str">
            <v>Comments</v>
          </cell>
          <cell r="BS8" t="str">
            <v>x</v>
          </cell>
          <cell r="BT8" t="str">
            <v>Berth Bookings Confirmed?, Requested? Being Re-worked? Or Not Been Requested</v>
          </cell>
          <cell r="BU8" t="str">
            <v>Comment</v>
          </cell>
          <cell r="BV8" t="str">
            <v>% Confirmed</v>
          </cell>
          <cell r="BW8" t="str">
            <v>x</v>
          </cell>
          <cell r="BX8" t="str">
            <v>WHTI Flag</v>
          </cell>
          <cell r="BY8" t="str">
            <v>x</v>
          </cell>
          <cell r="BZ8" t="str">
            <v>x</v>
          </cell>
          <cell r="CA8" t="str">
            <v>UK Pre Arrangement</v>
          </cell>
          <cell r="CB8" t="str">
            <v>UK Post Arrangement</v>
          </cell>
          <cell r="CC8" t="str">
            <v>x</v>
          </cell>
          <cell r="CD8" t="str">
            <v>Germany Pre Arrangement</v>
          </cell>
          <cell r="CE8" t="str">
            <v>Germany Post Arrangement</v>
          </cell>
        </row>
        <row r="9">
          <cell r="F9" t="str">
            <v>Q610</v>
          </cell>
          <cell r="G9" t="str">
            <v>MIA1</v>
          </cell>
          <cell r="H9" t="str">
            <v>MIA2</v>
          </cell>
          <cell r="I9" t="str">
            <v>MIA1 - MIA2</v>
          </cell>
          <cell r="J9">
            <v>46114</v>
          </cell>
          <cell r="K9">
            <v>46114</v>
          </cell>
          <cell r="L9">
            <v>46126</v>
          </cell>
          <cell r="M9">
            <v>46126</v>
          </cell>
          <cell r="N9">
            <v>12</v>
          </cell>
          <cell r="O9" t="str">
            <v>CY</v>
          </cell>
          <cell r="P9" t="str">
            <v>Caribbean Eastern</v>
          </cell>
          <cell r="Q9" t="str">
            <v>CYW</v>
          </cell>
          <cell r="R9" t="str">
            <v>CEF402</v>
          </cell>
          <cell r="S9" t="str">
            <v>Eastern Caribbean</v>
          </cell>
          <cell r="T9" t="str">
            <v>SUMMER</v>
          </cell>
          <cell r="U9" t="str">
            <v>Q421</v>
          </cell>
          <cell r="V9" t="str">
            <v>Not Required</v>
          </cell>
          <cell r="W9" t="str">
            <v>Caribbean</v>
          </cell>
          <cell r="X9" t="str">
            <v>Caribbean Eastern (MIA)</v>
          </cell>
          <cell r="Y9" t="str">
            <v>Not Required</v>
          </cell>
          <cell r="Z9" t="str">
            <v>Not Required</v>
          </cell>
          <cell r="AA9" t="str">
            <v>Eastern Caribbean</v>
          </cell>
          <cell r="AB9">
            <v>2080</v>
          </cell>
          <cell r="AC9">
            <v>24960</v>
          </cell>
          <cell r="AD9" t="str">
            <v>Physical</v>
          </cell>
          <cell r="AE9" t="str">
            <v/>
          </cell>
          <cell r="AF9" t="str">
            <v/>
          </cell>
          <cell r="AG9" t="str">
            <v>N/A</v>
          </cell>
          <cell r="AH9"/>
          <cell r="AI9">
            <v>7</v>
          </cell>
          <cell r="AJ9" t="str">
            <v>2 to 17 Years 364 days (Polar Faretable : 17 Child)</v>
          </cell>
          <cell r="AK9" t="str">
            <v>6 Months to 1 Year 364 days (Polar Faretable : 1 Infant)</v>
          </cell>
          <cell r="AL9" t="str">
            <v>D</v>
          </cell>
          <cell r="AM9"/>
          <cell r="AN9" t="str">
            <v>n/a</v>
          </cell>
          <cell r="AO9" t="str">
            <v>TBC</v>
          </cell>
          <cell r="AP9" t="str">
            <v>TBC</v>
          </cell>
          <cell r="AQ9" t="str">
            <v>Y</v>
          </cell>
          <cell r="AR9" t="str">
            <v>Y</v>
          </cell>
          <cell r="AS9" t="str">
            <v>Y</v>
          </cell>
          <cell r="AT9" t="str">
            <v>Y</v>
          </cell>
          <cell r="AU9" t="str">
            <v>Y</v>
          </cell>
          <cell r="AV9" t="str">
            <v>Y</v>
          </cell>
          <cell r="AW9" t="str">
            <v>Y</v>
          </cell>
          <cell r="AX9" t="str">
            <v>Y</v>
          </cell>
          <cell r="AY9" t="str">
            <v>Y</v>
          </cell>
          <cell r="AZ9" t="str">
            <v>Y</v>
          </cell>
          <cell r="BA9"/>
          <cell r="BB9" t="str">
            <v>Y</v>
          </cell>
          <cell r="BC9"/>
          <cell r="BD9" t="str">
            <v>Y</v>
          </cell>
          <cell r="BE9"/>
          <cell r="BF9" t="str">
            <v>Unbundled</v>
          </cell>
          <cell r="BG9">
            <v>46113</v>
          </cell>
          <cell r="BH9">
            <v>46127</v>
          </cell>
          <cell r="BI9">
            <v>14</v>
          </cell>
          <cell r="BJ9" t="str">
            <v>Pre Cruise: Forced Overnight / Post Cruise: Transfer</v>
          </cell>
          <cell r="BK9"/>
          <cell r="BL9" t="str">
            <v>Unbundled</v>
          </cell>
          <cell r="BM9">
            <v>46113</v>
          </cell>
          <cell r="BN9">
            <v>46127</v>
          </cell>
          <cell r="BO9">
            <v>14</v>
          </cell>
          <cell r="BP9" t="str">
            <v>Pre Cruise: Forced Overnight / Post Cruise: Transfer</v>
          </cell>
          <cell r="BQ9"/>
          <cell r="BR9"/>
          <cell r="BS9"/>
          <cell r="BT9"/>
          <cell r="BU9"/>
          <cell r="BV9"/>
          <cell r="BW9"/>
          <cell r="BX9"/>
          <cell r="BY9"/>
          <cell r="BZ9"/>
          <cell r="CA9" t="str">
            <v>Pre Cruise: Forced Overnight</v>
          </cell>
          <cell r="CB9" t="str">
            <v>Post Cruise: Transfer</v>
          </cell>
          <cell r="CC9"/>
          <cell r="CD9" t="str">
            <v>Pre Cruise: Forced Overnight</v>
          </cell>
          <cell r="CE9" t="str">
            <v>Post Cruise: Transfer</v>
          </cell>
        </row>
        <row r="10">
          <cell r="F10" t="str">
            <v>Q610A</v>
          </cell>
          <cell r="G10" t="str">
            <v>MIA1</v>
          </cell>
          <cell r="H10" t="str">
            <v>SEA1</v>
          </cell>
          <cell r="I10" t="str">
            <v>MIA1 - SEA1</v>
          </cell>
          <cell r="J10">
            <v>46114</v>
          </cell>
          <cell r="K10">
            <v>46114</v>
          </cell>
          <cell r="L10">
            <v>46146</v>
          </cell>
          <cell r="M10">
            <v>46146</v>
          </cell>
          <cell r="N10">
            <v>32</v>
          </cell>
          <cell r="O10" t="str">
            <v>TW</v>
          </cell>
          <cell r="P10" t="str">
            <v>Westbound Panama</v>
          </cell>
          <cell r="Q10" t="str">
            <v>TWS</v>
          </cell>
          <cell r="R10" t="str">
            <v>WPW457</v>
          </cell>
          <cell r="S10" t="str">
            <v>Miami to Seattle</v>
          </cell>
          <cell r="T10" t="str">
            <v>SUMMER</v>
          </cell>
          <cell r="U10" t="str">
            <v>Q528B</v>
          </cell>
          <cell r="V10" t="str">
            <v>Not Required</v>
          </cell>
          <cell r="W10" t="str">
            <v>Panama Canal</v>
          </cell>
          <cell r="X10" t="str">
            <v>Panama Canal</v>
          </cell>
          <cell r="Y10" t="str">
            <v>Not Required</v>
          </cell>
          <cell r="Z10" t="str">
            <v>Not Required</v>
          </cell>
          <cell r="AA10" t="str">
            <v>Other Reposition</v>
          </cell>
          <cell r="AB10">
            <v>0</v>
          </cell>
          <cell r="AC10">
            <v>0</v>
          </cell>
          <cell r="AD10" t="str">
            <v>Logical</v>
          </cell>
          <cell r="AE10" t="str">
            <v>Q610 MIA1</v>
          </cell>
          <cell r="AF10" t="str">
            <v>Q611 SEA1</v>
          </cell>
          <cell r="AG10" t="str">
            <v>N/A</v>
          </cell>
          <cell r="AH10"/>
          <cell r="AI10">
            <v>9</v>
          </cell>
          <cell r="AJ10" t="str">
            <v>2 to 17 Years 364 days (Polar Faretable : 17 Child)</v>
          </cell>
          <cell r="AK10" t="str">
            <v>6 Months to 1 Year 364 days (Polar Faretable : 1 Infant)</v>
          </cell>
          <cell r="AL10" t="str">
            <v>D</v>
          </cell>
          <cell r="AM10"/>
          <cell r="AN10" t="str">
            <v>n/a</v>
          </cell>
          <cell r="AO10" t="str">
            <v>TBC</v>
          </cell>
          <cell r="AP10" t="str">
            <v>TBC</v>
          </cell>
          <cell r="AQ10" t="str">
            <v>Y</v>
          </cell>
          <cell r="AR10" t="str">
            <v>Y</v>
          </cell>
          <cell r="AS10" t="str">
            <v>Y</v>
          </cell>
          <cell r="AT10" t="str">
            <v>Y</v>
          </cell>
          <cell r="AU10" t="str">
            <v>Y</v>
          </cell>
          <cell r="AV10" t="str">
            <v>Y</v>
          </cell>
          <cell r="AW10" t="str">
            <v>Y</v>
          </cell>
          <cell r="AX10" t="str">
            <v>Y</v>
          </cell>
          <cell r="AY10" t="str">
            <v>Y</v>
          </cell>
          <cell r="AZ10" t="str">
            <v>Y</v>
          </cell>
          <cell r="BA10"/>
          <cell r="BB10" t="str">
            <v>Y</v>
          </cell>
          <cell r="BC10"/>
          <cell r="BD10" t="str">
            <v>Y</v>
          </cell>
          <cell r="BE10"/>
          <cell r="BF10" t="str">
            <v>Unbundled</v>
          </cell>
          <cell r="BG10">
            <v>46113</v>
          </cell>
          <cell r="BH10">
            <v>46147</v>
          </cell>
          <cell r="BI10">
            <v>34</v>
          </cell>
          <cell r="BJ10" t="str">
            <v>Pre Cruise: Forced Overnight / Post Cruise: Transfer</v>
          </cell>
          <cell r="BK10"/>
          <cell r="BL10" t="str">
            <v>Unbundled</v>
          </cell>
          <cell r="BM10">
            <v>46113</v>
          </cell>
          <cell r="BN10">
            <v>46147</v>
          </cell>
          <cell r="BO10">
            <v>34</v>
          </cell>
          <cell r="BP10" t="str">
            <v>Pre Cruise: Forced Overnight / Post Cruise: Transfer</v>
          </cell>
          <cell r="BQ10"/>
          <cell r="BR10"/>
          <cell r="BS10"/>
          <cell r="BT10"/>
          <cell r="BU10"/>
          <cell r="BV10"/>
          <cell r="BW10"/>
          <cell r="BX10"/>
          <cell r="BY10"/>
          <cell r="BZ10"/>
          <cell r="CA10" t="str">
            <v>Pre Cruise: Forced Overnight</v>
          </cell>
          <cell r="CB10" t="str">
            <v>Post Cruise: Transfer</v>
          </cell>
          <cell r="CC10"/>
          <cell r="CD10" t="str">
            <v>Pre Cruise: Forced Overnight</v>
          </cell>
          <cell r="CE10" t="str">
            <v>Post Cruise: Transfer</v>
          </cell>
        </row>
        <row r="11">
          <cell r="F11" t="str">
            <v>Q610B</v>
          </cell>
          <cell r="G11" t="str">
            <v>MIA1</v>
          </cell>
          <cell r="H11" t="str">
            <v>SEA2</v>
          </cell>
          <cell r="I11" t="str">
            <v>MIA1 - SEA2</v>
          </cell>
          <cell r="J11">
            <v>46114</v>
          </cell>
          <cell r="K11">
            <v>46114</v>
          </cell>
          <cell r="L11">
            <v>46156</v>
          </cell>
          <cell r="M11">
            <v>46156</v>
          </cell>
          <cell r="N11">
            <v>42</v>
          </cell>
          <cell r="O11" t="str">
            <v>TW</v>
          </cell>
          <cell r="P11" t="str">
            <v>Westbound Panama</v>
          </cell>
          <cell r="Q11" t="str">
            <v>TWS</v>
          </cell>
          <cell r="R11" t="str">
            <v>WPW457</v>
          </cell>
          <cell r="S11" t="str">
            <v>Miami to Seattle</v>
          </cell>
          <cell r="T11" t="str">
            <v>SUMMER</v>
          </cell>
          <cell r="U11" t="str">
            <v>Q527C</v>
          </cell>
          <cell r="V11" t="str">
            <v>Not Required</v>
          </cell>
          <cell r="W11" t="str">
            <v>Panama Canal</v>
          </cell>
          <cell r="X11" t="str">
            <v>Panama Canal</v>
          </cell>
          <cell r="Y11" t="str">
            <v>Not Required</v>
          </cell>
          <cell r="Z11" t="str">
            <v>Not Required</v>
          </cell>
          <cell r="AA11" t="str">
            <v>Other Reposition</v>
          </cell>
          <cell r="AB11">
            <v>0</v>
          </cell>
          <cell r="AC11">
            <v>0</v>
          </cell>
          <cell r="AD11" t="str">
            <v>Logical</v>
          </cell>
          <cell r="AE11" t="str">
            <v>Q610 MIA1</v>
          </cell>
          <cell r="AF11" t="str">
            <v>Q612 SEA2</v>
          </cell>
          <cell r="AG11" t="str">
            <v>N/A</v>
          </cell>
          <cell r="AI11">
            <v>9</v>
          </cell>
          <cell r="AJ11" t="str">
            <v>2 to 17 Years 364 days (Polar Faretable : 17 Child)</v>
          </cell>
          <cell r="AK11" t="str">
            <v>6 Months to 1 Year 364 days (Polar Faretable : 1 Infant)</v>
          </cell>
          <cell r="AL11" t="str">
            <v>D</v>
          </cell>
          <cell r="AM11"/>
          <cell r="AN11" t="str">
            <v>n/a</v>
          </cell>
          <cell r="AO11" t="str">
            <v>TBC</v>
          </cell>
          <cell r="AP11" t="str">
            <v>TBC</v>
          </cell>
          <cell r="AQ11" t="str">
            <v>Y</v>
          </cell>
          <cell r="AR11" t="str">
            <v>Y</v>
          </cell>
          <cell r="AS11" t="str">
            <v>Y</v>
          </cell>
          <cell r="AT11" t="str">
            <v>Y</v>
          </cell>
          <cell r="AU11" t="str">
            <v>Y</v>
          </cell>
          <cell r="AV11" t="str">
            <v>Y</v>
          </cell>
          <cell r="AW11" t="str">
            <v>Y</v>
          </cell>
          <cell r="AX11" t="str">
            <v>Y</v>
          </cell>
          <cell r="AY11" t="str">
            <v>Y</v>
          </cell>
          <cell r="AZ11" t="str">
            <v>Y</v>
          </cell>
          <cell r="BB11" t="str">
            <v>Y</v>
          </cell>
          <cell r="BD11" t="str">
            <v>Y</v>
          </cell>
          <cell r="BF11" t="str">
            <v>Unbundled</v>
          </cell>
          <cell r="BG11">
            <v>46113</v>
          </cell>
          <cell r="BH11">
            <v>46157</v>
          </cell>
          <cell r="BI11">
            <v>44</v>
          </cell>
          <cell r="BJ11" t="str">
            <v>Pre Cruise: Forced Overnight / Post Cruise: Transfer</v>
          </cell>
          <cell r="BK11"/>
          <cell r="BL11" t="str">
            <v>Unbundled</v>
          </cell>
          <cell r="BM11">
            <v>46113</v>
          </cell>
          <cell r="BN11">
            <v>46157</v>
          </cell>
          <cell r="BO11">
            <v>44</v>
          </cell>
          <cell r="BP11" t="str">
            <v>Pre Cruise: Forced Overnight / Post Cruise: Transfer</v>
          </cell>
          <cell r="BR11"/>
          <cell r="BT11"/>
          <cell r="BU11"/>
          <cell r="BV11"/>
          <cell r="BX11"/>
          <cell r="CA11" t="str">
            <v>Pre Cruise: Forced Overnight</v>
          </cell>
          <cell r="CB11" t="str">
            <v>Post Cruise: Transfer</v>
          </cell>
          <cell r="CC11"/>
          <cell r="CD11" t="str">
            <v>Pre Cruise: Forced Overnight</v>
          </cell>
          <cell r="CE11" t="str">
            <v>Post Cruise: Transfer</v>
          </cell>
        </row>
        <row r="12">
          <cell r="F12" t="str">
            <v>Q611</v>
          </cell>
          <cell r="G12" t="str">
            <v>MIA1</v>
          </cell>
          <cell r="H12" t="str">
            <v>SEA1</v>
          </cell>
          <cell r="I12" t="str">
            <v>MIA1 - SEA1</v>
          </cell>
          <cell r="J12">
            <v>46126</v>
          </cell>
          <cell r="K12">
            <v>46126</v>
          </cell>
          <cell r="L12">
            <v>46146</v>
          </cell>
          <cell r="M12">
            <v>46146</v>
          </cell>
          <cell r="N12">
            <v>20</v>
          </cell>
          <cell r="O12" t="str">
            <v>TW</v>
          </cell>
          <cell r="P12" t="str">
            <v>Westbound Panama</v>
          </cell>
          <cell r="Q12" t="str">
            <v>TWS</v>
          </cell>
          <cell r="R12" t="str">
            <v>WPW457</v>
          </cell>
          <cell r="S12" t="str">
            <v>Miami to Seattle</v>
          </cell>
          <cell r="T12" t="str">
            <v>SUMMER</v>
          </cell>
          <cell r="U12" t="str">
            <v>Q528</v>
          </cell>
          <cell r="V12" t="str">
            <v>Not Required</v>
          </cell>
          <cell r="W12" t="str">
            <v>Panama Canal</v>
          </cell>
          <cell r="X12" t="str">
            <v>Panama Canal</v>
          </cell>
          <cell r="Y12" t="str">
            <v>Not Required</v>
          </cell>
          <cell r="Z12" t="str">
            <v>Not Required</v>
          </cell>
          <cell r="AA12" t="str">
            <v>Other Reposition</v>
          </cell>
          <cell r="AB12">
            <v>2080</v>
          </cell>
          <cell r="AC12">
            <v>41600</v>
          </cell>
          <cell r="AD12" t="str">
            <v>Physical</v>
          </cell>
          <cell r="AE12" t="str">
            <v/>
          </cell>
          <cell r="AF12" t="str">
            <v/>
          </cell>
          <cell r="AG12" t="str">
            <v>N/A</v>
          </cell>
          <cell r="AI12">
            <v>9</v>
          </cell>
          <cell r="AJ12" t="str">
            <v>2 to 17 Years 364 days (Polar Faretable : 17 Child)</v>
          </cell>
          <cell r="AK12" t="str">
            <v>6 Months to 1 Year 364 days (Polar Faretable : 1 Infant)</v>
          </cell>
          <cell r="AL12" t="str">
            <v>D</v>
          </cell>
          <cell r="AM12"/>
          <cell r="AN12" t="str">
            <v>n/a</v>
          </cell>
          <cell r="AO12" t="str">
            <v>TBC</v>
          </cell>
          <cell r="AP12" t="str">
            <v>TBC</v>
          </cell>
          <cell r="AQ12" t="str">
            <v>Y</v>
          </cell>
          <cell r="AR12" t="str">
            <v>Y</v>
          </cell>
          <cell r="AS12" t="str">
            <v>Y</v>
          </cell>
          <cell r="AT12" t="str">
            <v>Y</v>
          </cell>
          <cell r="AU12" t="str">
            <v>Y</v>
          </cell>
          <cell r="AV12" t="str">
            <v>Y</v>
          </cell>
          <cell r="AW12" t="str">
            <v>Y</v>
          </cell>
          <cell r="AX12" t="str">
            <v>Y</v>
          </cell>
          <cell r="AY12" t="str">
            <v>Y</v>
          </cell>
          <cell r="AZ12" t="str">
            <v>Y</v>
          </cell>
          <cell r="BB12" t="str">
            <v>Y</v>
          </cell>
          <cell r="BD12" t="str">
            <v>Y</v>
          </cell>
          <cell r="BF12" t="str">
            <v>Unbundled</v>
          </cell>
          <cell r="BG12">
            <v>46125</v>
          </cell>
          <cell r="BH12">
            <v>46147</v>
          </cell>
          <cell r="BI12">
            <v>22</v>
          </cell>
          <cell r="BJ12" t="str">
            <v>Pre Cruise: Forced Overnight / Post Cruise: Transfer</v>
          </cell>
          <cell r="BK12"/>
          <cell r="BL12" t="str">
            <v>Unbundled</v>
          </cell>
          <cell r="BM12">
            <v>46125</v>
          </cell>
          <cell r="BN12">
            <v>46147</v>
          </cell>
          <cell r="BO12">
            <v>22</v>
          </cell>
          <cell r="BP12" t="str">
            <v>Pre Cruise: Forced Overnight / Post Cruise: Transfer</v>
          </cell>
          <cell r="BR12"/>
          <cell r="BT12"/>
          <cell r="BU12"/>
          <cell r="BV12"/>
          <cell r="BX12"/>
          <cell r="CA12" t="str">
            <v>Pre Cruise: Forced Overnight</v>
          </cell>
          <cell r="CB12" t="str">
            <v>Post Cruise: Transfer</v>
          </cell>
          <cell r="CC12"/>
          <cell r="CD12" t="str">
            <v>Pre Cruise: Forced Overnight</v>
          </cell>
          <cell r="CE12" t="str">
            <v>Post Cruise: Transfer</v>
          </cell>
        </row>
        <row r="13">
          <cell r="F13" t="str">
            <v>Q611A</v>
          </cell>
          <cell r="G13" t="str">
            <v>MIA1</v>
          </cell>
          <cell r="H13" t="str">
            <v>SEA2</v>
          </cell>
          <cell r="I13" t="str">
            <v>MIA1 - SEA2</v>
          </cell>
          <cell r="J13">
            <v>46126</v>
          </cell>
          <cell r="K13">
            <v>46126</v>
          </cell>
          <cell r="L13">
            <v>46156</v>
          </cell>
          <cell r="M13">
            <v>46156</v>
          </cell>
          <cell r="N13">
            <v>30</v>
          </cell>
          <cell r="O13" t="str">
            <v>TW</v>
          </cell>
          <cell r="P13" t="str">
            <v>Westbound Panama</v>
          </cell>
          <cell r="Q13" t="str">
            <v>TWS</v>
          </cell>
          <cell r="R13" t="str">
            <v>WPW457</v>
          </cell>
          <cell r="S13" t="str">
            <v>Miami to Seattle</v>
          </cell>
          <cell r="T13" t="str">
            <v>SUMMER</v>
          </cell>
          <cell r="U13" t="str">
            <v>Q527B</v>
          </cell>
          <cell r="V13" t="str">
            <v>Not Required</v>
          </cell>
          <cell r="W13" t="str">
            <v>Panama Canal</v>
          </cell>
          <cell r="X13" t="str">
            <v>Panama Canal</v>
          </cell>
          <cell r="Y13" t="str">
            <v>Not Required</v>
          </cell>
          <cell r="Z13" t="str">
            <v>Not Required</v>
          </cell>
          <cell r="AA13" t="str">
            <v>Other Reposition</v>
          </cell>
          <cell r="AB13">
            <v>0</v>
          </cell>
          <cell r="AC13">
            <v>0</v>
          </cell>
          <cell r="AD13" t="str">
            <v>Logical</v>
          </cell>
          <cell r="AE13" t="str">
            <v>Q611 MIA1</v>
          </cell>
          <cell r="AF13" t="str">
            <v>Q612 SEA2</v>
          </cell>
          <cell r="AG13" t="str">
            <v>N/A</v>
          </cell>
          <cell r="AI13">
            <v>9</v>
          </cell>
          <cell r="AJ13" t="str">
            <v>2 to 17 Years 364 days (Polar Faretable : 17 Child)</v>
          </cell>
          <cell r="AK13" t="str">
            <v>6 Months to 1 Year 364 days (Polar Faretable : 1 Infant)</v>
          </cell>
          <cell r="AL13" t="str">
            <v>D</v>
          </cell>
          <cell r="AM13"/>
          <cell r="AN13" t="str">
            <v>n/a</v>
          </cell>
          <cell r="AO13" t="str">
            <v>TBC</v>
          </cell>
          <cell r="AP13" t="str">
            <v>TBC</v>
          </cell>
          <cell r="AQ13" t="str">
            <v>Y</v>
          </cell>
          <cell r="AR13" t="str">
            <v>Y</v>
          </cell>
          <cell r="AS13" t="str">
            <v>Y</v>
          </cell>
          <cell r="AT13" t="str">
            <v>Y</v>
          </cell>
          <cell r="AU13" t="str">
            <v>Y</v>
          </cell>
          <cell r="AV13" t="str">
            <v>Y</v>
          </cell>
          <cell r="AW13" t="str">
            <v>Y</v>
          </cell>
          <cell r="AX13" t="str">
            <v>Y</v>
          </cell>
          <cell r="AY13" t="str">
            <v>Y</v>
          </cell>
          <cell r="AZ13" t="str">
            <v>Y</v>
          </cell>
          <cell r="BB13" t="str">
            <v>Y</v>
          </cell>
          <cell r="BD13" t="str">
            <v>Y</v>
          </cell>
          <cell r="BF13" t="str">
            <v>Unbundled</v>
          </cell>
          <cell r="BG13">
            <v>46125</v>
          </cell>
          <cell r="BH13">
            <v>46157</v>
          </cell>
          <cell r="BI13">
            <v>32</v>
          </cell>
          <cell r="BJ13" t="str">
            <v>Pre Cruise: Forced Overnight / Post Cruise: Transfer</v>
          </cell>
          <cell r="BK13"/>
          <cell r="BL13" t="str">
            <v>Unbundled</v>
          </cell>
          <cell r="BM13">
            <v>46125</v>
          </cell>
          <cell r="BN13">
            <v>46157</v>
          </cell>
          <cell r="BO13">
            <v>32</v>
          </cell>
          <cell r="BP13" t="str">
            <v>Pre Cruise: Forced Overnight / Post Cruise: Transfer</v>
          </cell>
          <cell r="BR13"/>
          <cell r="BT13"/>
          <cell r="BU13"/>
          <cell r="BV13"/>
          <cell r="BX13"/>
          <cell r="CA13" t="str">
            <v>Pre Cruise: Forced Overnight</v>
          </cell>
          <cell r="CB13" t="str">
            <v>Post Cruise: Transfer</v>
          </cell>
          <cell r="CC13"/>
          <cell r="CD13" t="str">
            <v>Pre Cruise: Forced Overnight</v>
          </cell>
          <cell r="CE13" t="str">
            <v>Post Cruise: Transfer</v>
          </cell>
        </row>
        <row r="14">
          <cell r="F14" t="str">
            <v>Q612</v>
          </cell>
          <cell r="G14" t="str">
            <v>SEA1</v>
          </cell>
          <cell r="H14" t="str">
            <v>SEA2</v>
          </cell>
          <cell r="I14" t="str">
            <v>SEA1 - SEA2</v>
          </cell>
          <cell r="J14">
            <v>46146</v>
          </cell>
          <cell r="K14">
            <v>46146</v>
          </cell>
          <cell r="L14">
            <v>46156</v>
          </cell>
          <cell r="M14">
            <v>46156</v>
          </cell>
          <cell r="N14">
            <v>10</v>
          </cell>
          <cell r="O14" t="str">
            <v>AZ</v>
          </cell>
          <cell r="P14" t="str">
            <v>Alaska (Inside Passage)</v>
          </cell>
          <cell r="Q14" t="str">
            <v>AZS</v>
          </cell>
          <cell r="R14" t="str">
            <v>AZS200</v>
          </cell>
          <cell r="S14" t="str">
            <v>Alaska</v>
          </cell>
          <cell r="T14" t="str">
            <v>SUMMER</v>
          </cell>
          <cell r="U14" t="str">
            <v>Q517</v>
          </cell>
          <cell r="V14" t="str">
            <v>Not Required</v>
          </cell>
          <cell r="W14" t="str">
            <v>Alaska</v>
          </cell>
          <cell r="X14" t="str">
            <v>Alaska (Round Trip)</v>
          </cell>
          <cell r="Y14" t="str">
            <v>Not Required</v>
          </cell>
          <cell r="Z14" t="str">
            <v>Not Required</v>
          </cell>
          <cell r="AA14" t="str">
            <v>Alaska</v>
          </cell>
          <cell r="AB14">
            <v>2080</v>
          </cell>
          <cell r="AC14">
            <v>20800</v>
          </cell>
          <cell r="AD14" t="str">
            <v>Physical</v>
          </cell>
          <cell r="AE14" t="str">
            <v/>
          </cell>
          <cell r="AF14" t="str">
            <v/>
          </cell>
          <cell r="AG14" t="str">
            <v>N/A</v>
          </cell>
          <cell r="AI14">
            <v>9</v>
          </cell>
          <cell r="AJ14" t="str">
            <v>2 to 17 Years 364 days (Polar Faretable : 17 Child)</v>
          </cell>
          <cell r="AK14" t="str">
            <v>6 Months to 1 Year 364 days (Polar Faretable : 1 Infant)</v>
          </cell>
          <cell r="AL14" t="str">
            <v>D</v>
          </cell>
          <cell r="AM14"/>
          <cell r="AN14" t="str">
            <v>n/a</v>
          </cell>
          <cell r="AO14" t="str">
            <v>TBC</v>
          </cell>
          <cell r="AP14" t="str">
            <v>TBC</v>
          </cell>
          <cell r="AQ14" t="str">
            <v>Y</v>
          </cell>
          <cell r="AR14" t="str">
            <v>Y</v>
          </cell>
          <cell r="AS14" t="str">
            <v>Y</v>
          </cell>
          <cell r="AT14" t="str">
            <v>Y</v>
          </cell>
          <cell r="AU14" t="str">
            <v>Y</v>
          </cell>
          <cell r="AV14" t="str">
            <v>Y</v>
          </cell>
          <cell r="AW14" t="str">
            <v>Y</v>
          </cell>
          <cell r="AX14" t="str">
            <v>Y</v>
          </cell>
          <cell r="AY14" t="str">
            <v>Y</v>
          </cell>
          <cell r="AZ14" t="str">
            <v>Y</v>
          </cell>
          <cell r="BB14" t="str">
            <v>Y</v>
          </cell>
          <cell r="BD14" t="str">
            <v>Y</v>
          </cell>
          <cell r="BF14" t="str">
            <v>Unbundled</v>
          </cell>
          <cell r="BG14">
            <v>46145</v>
          </cell>
          <cell r="BH14">
            <v>46157</v>
          </cell>
          <cell r="BI14">
            <v>12</v>
          </cell>
          <cell r="BJ14" t="str">
            <v>Pre Cruise: Forced Overnight / Post Cruise: Transfer</v>
          </cell>
          <cell r="BK14"/>
          <cell r="BL14" t="str">
            <v>Unbundled</v>
          </cell>
          <cell r="BM14">
            <v>46145</v>
          </cell>
          <cell r="BN14">
            <v>46157</v>
          </cell>
          <cell r="BO14">
            <v>12</v>
          </cell>
          <cell r="BP14" t="str">
            <v>Pre Cruise: Forced Overnight / Post Cruise: Transfer</v>
          </cell>
          <cell r="BR14"/>
          <cell r="BT14"/>
          <cell r="BU14"/>
          <cell r="BV14"/>
          <cell r="BX14"/>
          <cell r="CA14" t="str">
            <v>Pre Cruise: Forced Overnight</v>
          </cell>
          <cell r="CB14" t="str">
            <v>Post Cruise: Transfer</v>
          </cell>
          <cell r="CC14"/>
          <cell r="CD14" t="str">
            <v>Pre Cruise: Forced Overnight</v>
          </cell>
          <cell r="CE14" t="str">
            <v>Post Cruise: Transfer</v>
          </cell>
        </row>
        <row r="15">
          <cell r="F15" t="str">
            <v>Q613</v>
          </cell>
          <cell r="G15" t="str">
            <v>SEA1</v>
          </cell>
          <cell r="H15" t="str">
            <v>SEA2</v>
          </cell>
          <cell r="I15" t="str">
            <v>SEA1 - SEA2</v>
          </cell>
          <cell r="J15">
            <v>46156</v>
          </cell>
          <cell r="K15">
            <v>46156</v>
          </cell>
          <cell r="L15">
            <v>46163</v>
          </cell>
          <cell r="M15">
            <v>46163</v>
          </cell>
          <cell r="N15">
            <v>7</v>
          </cell>
          <cell r="O15" t="str">
            <v>AZ</v>
          </cell>
          <cell r="P15" t="str">
            <v>Alaska (Inside Passage)</v>
          </cell>
          <cell r="Q15" t="str">
            <v>AZS</v>
          </cell>
          <cell r="R15" t="str">
            <v>AZS200</v>
          </cell>
          <cell r="S15" t="str">
            <v>Alaska</v>
          </cell>
          <cell r="T15" t="str">
            <v>SUMMER</v>
          </cell>
          <cell r="U15" t="str">
            <v>Q519</v>
          </cell>
          <cell r="V15" t="str">
            <v>Not Required</v>
          </cell>
          <cell r="W15" t="str">
            <v>Alaska</v>
          </cell>
          <cell r="X15" t="str">
            <v>Alaska (Round Trip)</v>
          </cell>
          <cell r="Y15" t="str">
            <v>Not Required</v>
          </cell>
          <cell r="Z15" t="str">
            <v>Not Required</v>
          </cell>
          <cell r="AA15" t="str">
            <v>Alaska</v>
          </cell>
          <cell r="AB15">
            <v>2080</v>
          </cell>
          <cell r="AC15">
            <v>14560</v>
          </cell>
          <cell r="AD15" t="str">
            <v>Physical</v>
          </cell>
          <cell r="AE15" t="str">
            <v/>
          </cell>
          <cell r="AF15" t="str">
            <v/>
          </cell>
          <cell r="AG15" t="str">
            <v>N/A</v>
          </cell>
          <cell r="AI15">
            <v>9</v>
          </cell>
          <cell r="AJ15" t="str">
            <v>2 to 17 Years 364 days (Polar Faretable : 17 Child)</v>
          </cell>
          <cell r="AK15" t="str">
            <v>6 Months to 1 Year 364 days (Polar Faretable : 1 Infant)</v>
          </cell>
          <cell r="AL15" t="str">
            <v>D</v>
          </cell>
          <cell r="AM15"/>
          <cell r="AN15" t="str">
            <v>n/a</v>
          </cell>
          <cell r="AO15" t="str">
            <v>TBC</v>
          </cell>
          <cell r="AP15" t="str">
            <v>TBC</v>
          </cell>
          <cell r="AQ15" t="str">
            <v>Y</v>
          </cell>
          <cell r="AR15" t="str">
            <v>Y</v>
          </cell>
          <cell r="AS15" t="str">
            <v>Y</v>
          </cell>
          <cell r="AT15" t="str">
            <v>Y</v>
          </cell>
          <cell r="AU15" t="str">
            <v>Y</v>
          </cell>
          <cell r="AV15" t="str">
            <v>Y</v>
          </cell>
          <cell r="AW15" t="str">
            <v>Y</v>
          </cell>
          <cell r="AX15" t="str">
            <v>Y</v>
          </cell>
          <cell r="AY15" t="str">
            <v>Y</v>
          </cell>
          <cell r="AZ15" t="str">
            <v>Y</v>
          </cell>
          <cell r="BB15" t="str">
            <v>Y</v>
          </cell>
          <cell r="BD15" t="str">
            <v>Y</v>
          </cell>
          <cell r="BF15" t="str">
            <v>Unbundled</v>
          </cell>
          <cell r="BG15">
            <v>46155</v>
          </cell>
          <cell r="BH15">
            <v>46164</v>
          </cell>
          <cell r="BI15">
            <v>9</v>
          </cell>
          <cell r="BJ15" t="str">
            <v>Pre Cruise: Forced Overnight / Post Cruise: Transfer</v>
          </cell>
          <cell r="BK15"/>
          <cell r="BL15" t="str">
            <v>Unbundled</v>
          </cell>
          <cell r="BM15">
            <v>46155</v>
          </cell>
          <cell r="BN15">
            <v>46164</v>
          </cell>
          <cell r="BO15">
            <v>9</v>
          </cell>
          <cell r="BP15" t="str">
            <v>Pre Cruise: Forced Overnight / Post Cruise: Transfer</v>
          </cell>
          <cell r="BR15"/>
          <cell r="BT15"/>
          <cell r="BU15"/>
          <cell r="BV15"/>
          <cell r="BX15"/>
          <cell r="CA15" t="str">
            <v>Pre Cruise: Forced Overnight</v>
          </cell>
          <cell r="CB15" t="str">
            <v>Post Cruise: Transfer</v>
          </cell>
          <cell r="CC15"/>
          <cell r="CD15" t="str">
            <v>Pre Cruise: Forced Overnight</v>
          </cell>
          <cell r="CE15" t="str">
            <v>Post Cruise: Transfer</v>
          </cell>
        </row>
        <row r="16">
          <cell r="F16" t="str">
            <v>Q614</v>
          </cell>
          <cell r="G16" t="str">
            <v>SEA1</v>
          </cell>
          <cell r="H16" t="str">
            <v>SEA2</v>
          </cell>
          <cell r="I16" t="str">
            <v>SEA1 - SEA2</v>
          </cell>
          <cell r="J16">
            <v>46163</v>
          </cell>
          <cell r="K16">
            <v>46163</v>
          </cell>
          <cell r="L16">
            <v>46175</v>
          </cell>
          <cell r="M16">
            <v>46175</v>
          </cell>
          <cell r="N16">
            <v>12</v>
          </cell>
          <cell r="O16" t="str">
            <v>AZ</v>
          </cell>
          <cell r="P16" t="str">
            <v>Alaska (Inside Passage)</v>
          </cell>
          <cell r="Q16" t="str">
            <v>AZS</v>
          </cell>
          <cell r="R16" t="str">
            <v>AZS200</v>
          </cell>
          <cell r="S16" t="str">
            <v>Alaska</v>
          </cell>
          <cell r="T16" t="str">
            <v>SUMMER</v>
          </cell>
          <cell r="U16" t="str">
            <v>Q518</v>
          </cell>
          <cell r="V16" t="str">
            <v>Not Required</v>
          </cell>
          <cell r="W16" t="str">
            <v>Alaska</v>
          </cell>
          <cell r="X16" t="str">
            <v>Alaska (Round Trip)</v>
          </cell>
          <cell r="Y16" t="str">
            <v>Not Required</v>
          </cell>
          <cell r="Z16" t="str">
            <v>Not Required</v>
          </cell>
          <cell r="AA16" t="str">
            <v>Alaska</v>
          </cell>
          <cell r="AB16">
            <v>2080</v>
          </cell>
          <cell r="AC16">
            <v>24960</v>
          </cell>
          <cell r="AD16" t="str">
            <v>Physical</v>
          </cell>
          <cell r="AE16" t="str">
            <v/>
          </cell>
          <cell r="AF16" t="str">
            <v/>
          </cell>
          <cell r="AG16" t="str">
            <v>N/A</v>
          </cell>
          <cell r="AI16">
            <v>9</v>
          </cell>
          <cell r="AJ16" t="str">
            <v>2 to 17 Years 364 days (Polar Faretable : 17 Child)</v>
          </cell>
          <cell r="AK16" t="str">
            <v>6 Months to 1 Year 364 days (Polar Faretable : 1 Infant)</v>
          </cell>
          <cell r="AL16" t="str">
            <v>D</v>
          </cell>
          <cell r="AM16"/>
          <cell r="AN16" t="str">
            <v>n/a</v>
          </cell>
          <cell r="AO16" t="str">
            <v>TBC</v>
          </cell>
          <cell r="AP16" t="str">
            <v>TBC</v>
          </cell>
          <cell r="AQ16" t="str">
            <v>Y</v>
          </cell>
          <cell r="AR16" t="str">
            <v>Y</v>
          </cell>
          <cell r="AS16" t="str">
            <v>Y</v>
          </cell>
          <cell r="AT16" t="str">
            <v>Y</v>
          </cell>
          <cell r="AU16" t="str">
            <v>Y</v>
          </cell>
          <cell r="AV16" t="str">
            <v>Y</v>
          </cell>
          <cell r="AW16" t="str">
            <v>Y</v>
          </cell>
          <cell r="AX16" t="str">
            <v>Y</v>
          </cell>
          <cell r="AY16" t="str">
            <v>Y</v>
          </cell>
          <cell r="AZ16" t="str">
            <v>Y</v>
          </cell>
          <cell r="BB16" t="str">
            <v>Y</v>
          </cell>
          <cell r="BD16" t="str">
            <v>Y</v>
          </cell>
          <cell r="BF16" t="str">
            <v>Unbundled</v>
          </cell>
          <cell r="BG16">
            <v>46162</v>
          </cell>
          <cell r="BH16">
            <v>46176</v>
          </cell>
          <cell r="BI16">
            <v>14</v>
          </cell>
          <cell r="BJ16" t="str">
            <v>Pre Cruise: Forced Overnight / Post Cruise: Transfer</v>
          </cell>
          <cell r="BK16"/>
          <cell r="BL16" t="str">
            <v>Unbundled</v>
          </cell>
          <cell r="BM16">
            <v>46162</v>
          </cell>
          <cell r="BN16">
            <v>46176</v>
          </cell>
          <cell r="BO16">
            <v>14</v>
          </cell>
          <cell r="BP16" t="str">
            <v>Pre Cruise: Forced Overnight / Post Cruise: Transfer</v>
          </cell>
          <cell r="BR16"/>
          <cell r="BT16"/>
          <cell r="BU16"/>
          <cell r="BV16"/>
          <cell r="BX16"/>
          <cell r="CA16" t="str">
            <v>Pre Cruise: Forced Overnight</v>
          </cell>
          <cell r="CB16" t="str">
            <v>Post Cruise: Transfer</v>
          </cell>
          <cell r="CC16"/>
          <cell r="CD16" t="str">
            <v>Pre Cruise: Forced Overnight</v>
          </cell>
          <cell r="CE16" t="str">
            <v>Post Cruise: Transfer</v>
          </cell>
        </row>
        <row r="17">
          <cell r="F17" t="str">
            <v>Q615</v>
          </cell>
          <cell r="G17" t="str">
            <v>SEA1</v>
          </cell>
          <cell r="H17" t="str">
            <v>SEA2</v>
          </cell>
          <cell r="I17" t="str">
            <v>SEA1 - SEA2</v>
          </cell>
          <cell r="J17">
            <v>46175</v>
          </cell>
          <cell r="K17">
            <v>46175</v>
          </cell>
          <cell r="L17">
            <v>46184</v>
          </cell>
          <cell r="M17">
            <v>46184</v>
          </cell>
          <cell r="N17">
            <v>9</v>
          </cell>
          <cell r="O17" t="str">
            <v>AZ</v>
          </cell>
          <cell r="P17" t="str">
            <v>Alaska (Inside Passage)</v>
          </cell>
          <cell r="Q17" t="str">
            <v>AZS</v>
          </cell>
          <cell r="R17" t="str">
            <v>AZS200</v>
          </cell>
          <cell r="S17" t="str">
            <v>Alaska</v>
          </cell>
          <cell r="T17" t="str">
            <v>SUMMER</v>
          </cell>
          <cell r="U17" t="str">
            <v>Q518</v>
          </cell>
          <cell r="V17" t="str">
            <v>Not Required</v>
          </cell>
          <cell r="W17" t="str">
            <v>Alaska</v>
          </cell>
          <cell r="X17" t="str">
            <v>Alaska (Round Trip)</v>
          </cell>
          <cell r="Y17" t="str">
            <v>Not Required</v>
          </cell>
          <cell r="Z17" t="str">
            <v>Not Required</v>
          </cell>
          <cell r="AA17" t="str">
            <v>Alaska</v>
          </cell>
          <cell r="AB17">
            <v>2080</v>
          </cell>
          <cell r="AC17">
            <v>18720</v>
          </cell>
          <cell r="AD17" t="str">
            <v>Physical</v>
          </cell>
          <cell r="AE17" t="str">
            <v/>
          </cell>
          <cell r="AF17" t="str">
            <v/>
          </cell>
          <cell r="AG17" t="str">
            <v>N/A</v>
          </cell>
          <cell r="AI17">
            <v>9</v>
          </cell>
          <cell r="AJ17" t="str">
            <v>2 to 17 Years 364 days (Polar Faretable : 17 Child)</v>
          </cell>
          <cell r="AK17" t="str">
            <v>6 Months to 1 Year 364 days (Polar Faretable : 1 Infant)</v>
          </cell>
          <cell r="AL17" t="str">
            <v>D</v>
          </cell>
          <cell r="AM17"/>
          <cell r="AN17" t="str">
            <v>n/a</v>
          </cell>
          <cell r="AO17" t="str">
            <v>TBC</v>
          </cell>
          <cell r="AP17" t="str">
            <v>TBC</v>
          </cell>
          <cell r="AQ17" t="str">
            <v>Y</v>
          </cell>
          <cell r="AR17" t="str">
            <v>Y</v>
          </cell>
          <cell r="AS17" t="str">
            <v>Y</v>
          </cell>
          <cell r="AT17" t="str">
            <v>Y</v>
          </cell>
          <cell r="AU17" t="str">
            <v>Y</v>
          </cell>
          <cell r="AV17" t="str">
            <v>Y</v>
          </cell>
          <cell r="AW17" t="str">
            <v>Y</v>
          </cell>
          <cell r="AX17" t="str">
            <v>Y</v>
          </cell>
          <cell r="AY17" t="str">
            <v>Y</v>
          </cell>
          <cell r="AZ17" t="str">
            <v>Y</v>
          </cell>
          <cell r="BB17" t="str">
            <v>Y</v>
          </cell>
          <cell r="BD17" t="str">
            <v>Y</v>
          </cell>
          <cell r="BF17" t="str">
            <v>Unbundled</v>
          </cell>
          <cell r="BG17">
            <v>46174</v>
          </cell>
          <cell r="BH17">
            <v>46185</v>
          </cell>
          <cell r="BI17">
            <v>11</v>
          </cell>
          <cell r="BJ17" t="str">
            <v>Pre Cruise: Forced Overnight / Post Cruise: Transfer</v>
          </cell>
          <cell r="BK17"/>
          <cell r="BL17" t="str">
            <v>Unbundled</v>
          </cell>
          <cell r="BM17">
            <v>46174</v>
          </cell>
          <cell r="BN17">
            <v>46185</v>
          </cell>
          <cell r="BO17">
            <v>11</v>
          </cell>
          <cell r="BP17" t="str">
            <v>Pre Cruise: Forced Overnight / Post Cruise: Transfer</v>
          </cell>
          <cell r="BR17"/>
          <cell r="BT17"/>
          <cell r="BU17"/>
          <cell r="BV17"/>
          <cell r="BX17"/>
          <cell r="CA17" t="str">
            <v>Pre Cruise: Forced Overnight</v>
          </cell>
          <cell r="CB17" t="str">
            <v>Post Cruise: Transfer</v>
          </cell>
          <cell r="CC17"/>
          <cell r="CD17" t="str">
            <v>Pre Cruise: Forced Overnight</v>
          </cell>
          <cell r="CE17" t="str">
            <v>Post Cruise: Transfer</v>
          </cell>
        </row>
        <row r="18">
          <cell r="F18" t="str">
            <v>Q616</v>
          </cell>
          <cell r="G18" t="str">
            <v>SEA1</v>
          </cell>
          <cell r="H18" t="str">
            <v>SEA2</v>
          </cell>
          <cell r="I18" t="str">
            <v>SEA1 - SEA2</v>
          </cell>
          <cell r="J18">
            <v>46184</v>
          </cell>
          <cell r="K18">
            <v>46184</v>
          </cell>
          <cell r="L18">
            <v>46195</v>
          </cell>
          <cell r="M18">
            <v>46195</v>
          </cell>
          <cell r="N18">
            <v>11</v>
          </cell>
          <cell r="O18" t="str">
            <v>AZ</v>
          </cell>
          <cell r="P18" t="str">
            <v>Alaska (Inside Passage)</v>
          </cell>
          <cell r="Q18" t="str">
            <v>AZS</v>
          </cell>
          <cell r="R18" t="str">
            <v>AZS200</v>
          </cell>
          <cell r="S18" t="str">
            <v>Alaska</v>
          </cell>
          <cell r="T18" t="str">
            <v>SUMMER</v>
          </cell>
          <cell r="U18" t="str">
            <v>Q518</v>
          </cell>
          <cell r="V18" t="str">
            <v>Not Required</v>
          </cell>
          <cell r="W18" t="str">
            <v>Alaska</v>
          </cell>
          <cell r="X18" t="str">
            <v>Alaska (Round Trip)</v>
          </cell>
          <cell r="Y18" t="str">
            <v>Not Required</v>
          </cell>
          <cell r="Z18" t="str">
            <v>Not Required</v>
          </cell>
          <cell r="AA18" t="str">
            <v>Alaska</v>
          </cell>
          <cell r="AB18">
            <v>2080</v>
          </cell>
          <cell r="AC18">
            <v>22880</v>
          </cell>
          <cell r="AD18" t="str">
            <v>Physical</v>
          </cell>
          <cell r="AE18" t="str">
            <v/>
          </cell>
          <cell r="AF18" t="str">
            <v/>
          </cell>
          <cell r="AG18" t="str">
            <v>N/A</v>
          </cell>
          <cell r="AI18">
            <v>9</v>
          </cell>
          <cell r="AJ18" t="str">
            <v>2 to 17 Years 364 days (Polar Faretable : 17 Child)</v>
          </cell>
          <cell r="AK18" t="str">
            <v>6 Months to 1 Year 364 days (Polar Faretable : 1 Infant)</v>
          </cell>
          <cell r="AL18" t="str">
            <v>D</v>
          </cell>
          <cell r="AM18"/>
          <cell r="AN18" t="str">
            <v>n/a</v>
          </cell>
          <cell r="AO18" t="str">
            <v>TBC</v>
          </cell>
          <cell r="AP18" t="str">
            <v>TBC</v>
          </cell>
          <cell r="AQ18" t="str">
            <v>Y</v>
          </cell>
          <cell r="AR18" t="str">
            <v>Y</v>
          </cell>
          <cell r="AS18" t="str">
            <v>Y</v>
          </cell>
          <cell r="AT18" t="str">
            <v>Y</v>
          </cell>
          <cell r="AU18" t="str">
            <v>Y</v>
          </cell>
          <cell r="AV18" t="str">
            <v>Y</v>
          </cell>
          <cell r="AW18" t="str">
            <v>Y</v>
          </cell>
          <cell r="AX18" t="str">
            <v>Y</v>
          </cell>
          <cell r="AY18" t="str">
            <v>Y</v>
          </cell>
          <cell r="AZ18" t="str">
            <v>Y</v>
          </cell>
          <cell r="BB18" t="str">
            <v>Y</v>
          </cell>
          <cell r="BD18" t="str">
            <v>Y</v>
          </cell>
          <cell r="BF18" t="str">
            <v>Unbundled</v>
          </cell>
          <cell r="BG18">
            <v>46183</v>
          </cell>
          <cell r="BH18">
            <v>46196</v>
          </cell>
          <cell r="BI18">
            <v>13</v>
          </cell>
          <cell r="BJ18" t="str">
            <v>Pre Cruise: Forced Overnight / Post Cruise: Transfer</v>
          </cell>
          <cell r="BK18"/>
          <cell r="BL18" t="str">
            <v>Unbundled</v>
          </cell>
          <cell r="BM18">
            <v>46183</v>
          </cell>
          <cell r="BN18">
            <v>46196</v>
          </cell>
          <cell r="BO18">
            <v>13</v>
          </cell>
          <cell r="BP18" t="str">
            <v>Pre Cruise: Forced Overnight / Post Cruise: Transfer</v>
          </cell>
          <cell r="BR18"/>
          <cell r="BT18"/>
          <cell r="BU18"/>
          <cell r="BV18"/>
          <cell r="BX18"/>
          <cell r="CA18" t="str">
            <v>Pre Cruise: Forced Overnight</v>
          </cell>
          <cell r="CB18" t="str">
            <v>Post Cruise: Transfer</v>
          </cell>
          <cell r="CC18"/>
          <cell r="CD18" t="str">
            <v>Pre Cruise: Forced Overnight</v>
          </cell>
          <cell r="CE18" t="str">
            <v>Post Cruise: Transfer</v>
          </cell>
        </row>
        <row r="19">
          <cell r="F19" t="str">
            <v>Q617</v>
          </cell>
          <cell r="G19" t="str">
            <v>SEA1</v>
          </cell>
          <cell r="H19" t="str">
            <v>SEA2</v>
          </cell>
          <cell r="I19" t="str">
            <v>SEA1 - SEA2</v>
          </cell>
          <cell r="J19">
            <v>46195</v>
          </cell>
          <cell r="K19">
            <v>46195</v>
          </cell>
          <cell r="L19">
            <v>46204</v>
          </cell>
          <cell r="M19">
            <v>46204</v>
          </cell>
          <cell r="N19">
            <v>9</v>
          </cell>
          <cell r="O19" t="str">
            <v>AZ</v>
          </cell>
          <cell r="P19" t="str">
            <v>Alaska (Inside Passage)</v>
          </cell>
          <cell r="Q19" t="str">
            <v>AZS</v>
          </cell>
          <cell r="R19" t="str">
            <v>AZS200</v>
          </cell>
          <cell r="S19" t="str">
            <v>Alaska</v>
          </cell>
          <cell r="T19" t="str">
            <v>SUMMER</v>
          </cell>
          <cell r="U19" t="str">
            <v>Q518</v>
          </cell>
          <cell r="V19" t="str">
            <v>Not Required</v>
          </cell>
          <cell r="W19" t="str">
            <v>Alaska</v>
          </cell>
          <cell r="X19" t="str">
            <v>Alaska (Round Trip)</v>
          </cell>
          <cell r="Y19" t="str">
            <v>Not Required</v>
          </cell>
          <cell r="Z19" t="str">
            <v>Not Required</v>
          </cell>
          <cell r="AA19" t="str">
            <v>Alaska</v>
          </cell>
          <cell r="AB19">
            <v>2080</v>
          </cell>
          <cell r="AC19">
            <v>18720</v>
          </cell>
          <cell r="AD19" t="str">
            <v>Physical</v>
          </cell>
          <cell r="AE19" t="str">
            <v/>
          </cell>
          <cell r="AF19" t="str">
            <v/>
          </cell>
          <cell r="AG19" t="str">
            <v>N/A</v>
          </cell>
          <cell r="AI19">
            <v>9</v>
          </cell>
          <cell r="AJ19" t="str">
            <v>2 to 17 Years 364 days (Polar Faretable : 17 Child)</v>
          </cell>
          <cell r="AK19" t="str">
            <v>6 Months to 1 Year 364 days (Polar Faretable : 1 Infant)</v>
          </cell>
          <cell r="AL19" t="str">
            <v>D</v>
          </cell>
          <cell r="AM19"/>
          <cell r="AN19" t="str">
            <v>n/a</v>
          </cell>
          <cell r="AO19" t="str">
            <v>TBC</v>
          </cell>
          <cell r="AP19" t="str">
            <v>TBC</v>
          </cell>
          <cell r="AQ19" t="str">
            <v>Y</v>
          </cell>
          <cell r="AR19" t="str">
            <v>Y</v>
          </cell>
          <cell r="AS19" t="str">
            <v>Y</v>
          </cell>
          <cell r="AT19" t="str">
            <v>Y</v>
          </cell>
          <cell r="AU19" t="str">
            <v>Y</v>
          </cell>
          <cell r="AV19" t="str">
            <v>Y</v>
          </cell>
          <cell r="AW19" t="str">
            <v>Y</v>
          </cell>
          <cell r="AX19" t="str">
            <v>Y</v>
          </cell>
          <cell r="AY19" t="str">
            <v>Y</v>
          </cell>
          <cell r="AZ19" t="str">
            <v>Y</v>
          </cell>
          <cell r="BB19" t="str">
            <v>Y</v>
          </cell>
          <cell r="BD19" t="str">
            <v>Y</v>
          </cell>
          <cell r="BF19" t="str">
            <v>Unbundled</v>
          </cell>
          <cell r="BG19">
            <v>46194</v>
          </cell>
          <cell r="BH19">
            <v>46205</v>
          </cell>
          <cell r="BI19">
            <v>11</v>
          </cell>
          <cell r="BJ19" t="str">
            <v>Pre Cruise: Forced Overnight / Post Cruise: Transfer</v>
          </cell>
          <cell r="BK19"/>
          <cell r="BL19" t="str">
            <v>Unbundled</v>
          </cell>
          <cell r="BM19">
            <v>46194</v>
          </cell>
          <cell r="BN19">
            <v>46205</v>
          </cell>
          <cell r="BO19">
            <v>11</v>
          </cell>
          <cell r="BP19" t="str">
            <v>Pre Cruise: Forced Overnight / Post Cruise: Transfer</v>
          </cell>
          <cell r="BR19"/>
          <cell r="BT19"/>
          <cell r="BU19"/>
          <cell r="BV19"/>
          <cell r="BX19"/>
          <cell r="CA19" t="str">
            <v>Pre Cruise: Forced Overnight</v>
          </cell>
          <cell r="CB19" t="str">
            <v>Post Cruise: Transfer</v>
          </cell>
          <cell r="CC19"/>
          <cell r="CD19" t="str">
            <v>Pre Cruise: Forced Overnight</v>
          </cell>
          <cell r="CE19" t="str">
            <v>Post Cruise: Transfer</v>
          </cell>
        </row>
        <row r="20">
          <cell r="F20" t="str">
            <v>Q618</v>
          </cell>
          <cell r="G20" t="str">
            <v>SEA1</v>
          </cell>
          <cell r="H20" t="str">
            <v>SEA2</v>
          </cell>
          <cell r="I20" t="str">
            <v>SEA1 - SEA2</v>
          </cell>
          <cell r="J20">
            <v>46204</v>
          </cell>
          <cell r="K20">
            <v>46204</v>
          </cell>
          <cell r="L20">
            <v>46212</v>
          </cell>
          <cell r="M20">
            <v>46212</v>
          </cell>
          <cell r="N20">
            <v>8</v>
          </cell>
          <cell r="O20" t="str">
            <v>AZ</v>
          </cell>
          <cell r="P20" t="str">
            <v>Alaska (Inside Passage)</v>
          </cell>
          <cell r="Q20" t="str">
            <v>AZS</v>
          </cell>
          <cell r="R20" t="str">
            <v>AZS200</v>
          </cell>
          <cell r="S20" t="str">
            <v>Alaska</v>
          </cell>
          <cell r="T20" t="str">
            <v>SUMMER</v>
          </cell>
          <cell r="U20" t="str">
            <v>Q519</v>
          </cell>
          <cell r="V20" t="str">
            <v>Not Required</v>
          </cell>
          <cell r="W20" t="str">
            <v>Alaska</v>
          </cell>
          <cell r="X20" t="str">
            <v>Alaska (Round Trip)</v>
          </cell>
          <cell r="Y20" t="str">
            <v>Not Required</v>
          </cell>
          <cell r="Z20" t="str">
            <v>Not Required</v>
          </cell>
          <cell r="AA20" t="str">
            <v>Alaska</v>
          </cell>
          <cell r="AB20">
            <v>2080</v>
          </cell>
          <cell r="AC20">
            <v>16640</v>
          </cell>
          <cell r="AD20" t="str">
            <v>Physical</v>
          </cell>
          <cell r="AE20" t="str">
            <v/>
          </cell>
          <cell r="AF20" t="str">
            <v/>
          </cell>
          <cell r="AG20" t="str">
            <v>N/A</v>
          </cell>
          <cell r="AI20">
            <v>9</v>
          </cell>
          <cell r="AJ20" t="str">
            <v>2 to 17 Years 364 days (Polar Faretable : 17 Child)</v>
          </cell>
          <cell r="AK20" t="str">
            <v>6 Months to 1 Year 364 days (Polar Faretable : 1 Infant)</v>
          </cell>
          <cell r="AL20" t="str">
            <v>D</v>
          </cell>
          <cell r="AM20"/>
          <cell r="AN20" t="str">
            <v>n/a</v>
          </cell>
          <cell r="AO20" t="str">
            <v>TBC</v>
          </cell>
          <cell r="AP20" t="str">
            <v>TBC</v>
          </cell>
          <cell r="AQ20" t="str">
            <v>Y</v>
          </cell>
          <cell r="AR20" t="str">
            <v>Y</v>
          </cell>
          <cell r="AS20" t="str">
            <v>Y</v>
          </cell>
          <cell r="AT20" t="str">
            <v>Y</v>
          </cell>
          <cell r="AU20" t="str">
            <v>Y</v>
          </cell>
          <cell r="AV20" t="str">
            <v>Y</v>
          </cell>
          <cell r="AW20" t="str">
            <v>Y</v>
          </cell>
          <cell r="AX20" t="str">
            <v>Y</v>
          </cell>
          <cell r="AY20" t="str">
            <v>Y</v>
          </cell>
          <cell r="AZ20" t="str">
            <v>Y</v>
          </cell>
          <cell r="BB20" t="str">
            <v>Y</v>
          </cell>
          <cell r="BD20" t="str">
            <v>Y</v>
          </cell>
          <cell r="BF20" t="str">
            <v>Unbundled</v>
          </cell>
          <cell r="BG20">
            <v>46203</v>
          </cell>
          <cell r="BH20">
            <v>46213</v>
          </cell>
          <cell r="BI20">
            <v>10</v>
          </cell>
          <cell r="BJ20" t="str">
            <v>Pre Cruise: Forced Overnight / Post Cruise: Transfer</v>
          </cell>
          <cell r="BK20"/>
          <cell r="BL20" t="str">
            <v>Unbundled</v>
          </cell>
          <cell r="BM20">
            <v>46203</v>
          </cell>
          <cell r="BN20">
            <v>46213</v>
          </cell>
          <cell r="BO20">
            <v>10</v>
          </cell>
          <cell r="BP20" t="str">
            <v>Pre Cruise: Forced Overnight / Post Cruise: Transfer</v>
          </cell>
          <cell r="BR20"/>
          <cell r="BT20"/>
          <cell r="BU20"/>
          <cell r="BV20"/>
          <cell r="BX20"/>
          <cell r="CA20" t="str">
            <v>Pre Cruise: Forced Overnight</v>
          </cell>
          <cell r="CB20" t="str">
            <v>Post Cruise: Transfer</v>
          </cell>
          <cell r="CC20"/>
          <cell r="CD20" t="str">
            <v>Pre Cruise: Forced Overnight</v>
          </cell>
          <cell r="CE20" t="str">
            <v>Post Cruise: Transfer</v>
          </cell>
        </row>
        <row r="21">
          <cell r="F21" t="str">
            <v>Q619</v>
          </cell>
          <cell r="G21" t="str">
            <v>SEA1</v>
          </cell>
          <cell r="H21" t="str">
            <v>SEA2</v>
          </cell>
          <cell r="I21" t="str">
            <v>SEA1 - SEA2</v>
          </cell>
          <cell r="J21">
            <v>46212</v>
          </cell>
          <cell r="K21">
            <v>46212</v>
          </cell>
          <cell r="L21">
            <v>46223</v>
          </cell>
          <cell r="M21">
            <v>46223</v>
          </cell>
          <cell r="N21">
            <v>11</v>
          </cell>
          <cell r="O21" t="str">
            <v>AZ</v>
          </cell>
          <cell r="P21" t="str">
            <v>Alaska (Inside Passage)</v>
          </cell>
          <cell r="Q21" t="str">
            <v>AZS</v>
          </cell>
          <cell r="R21" t="str">
            <v>AZS200</v>
          </cell>
          <cell r="S21" t="str">
            <v>Alaska</v>
          </cell>
          <cell r="T21" t="str">
            <v>SUMMER</v>
          </cell>
          <cell r="U21" t="str">
            <v>Q520</v>
          </cell>
          <cell r="V21" t="str">
            <v>Not Required</v>
          </cell>
          <cell r="W21" t="str">
            <v>Alaska</v>
          </cell>
          <cell r="X21" t="str">
            <v>Alaska (Round Trip)</v>
          </cell>
          <cell r="Y21" t="str">
            <v>Not Required</v>
          </cell>
          <cell r="Z21" t="str">
            <v>Not Required</v>
          </cell>
          <cell r="AA21" t="str">
            <v>Alaska</v>
          </cell>
          <cell r="AB21">
            <v>2080</v>
          </cell>
          <cell r="AC21">
            <v>22880</v>
          </cell>
          <cell r="AD21" t="str">
            <v>Physical</v>
          </cell>
          <cell r="AE21" t="str">
            <v/>
          </cell>
          <cell r="AF21" t="str">
            <v/>
          </cell>
          <cell r="AG21" t="str">
            <v>N/A</v>
          </cell>
          <cell r="AI21">
            <v>9</v>
          </cell>
          <cell r="AJ21" t="str">
            <v>2 to 17 Years 364 days (Polar Faretable : 17 Child)</v>
          </cell>
          <cell r="AK21" t="str">
            <v>6 Months to 1 Year 364 days (Polar Faretable : 1 Infant)</v>
          </cell>
          <cell r="AL21" t="str">
            <v>D</v>
          </cell>
          <cell r="AM21"/>
          <cell r="AN21" t="str">
            <v>n/a</v>
          </cell>
          <cell r="AO21" t="str">
            <v>TBC</v>
          </cell>
          <cell r="AP21" t="str">
            <v>TBC</v>
          </cell>
          <cell r="AQ21" t="str">
            <v>Y</v>
          </cell>
          <cell r="AR21" t="str">
            <v>Y</v>
          </cell>
          <cell r="AS21" t="str">
            <v>Y</v>
          </cell>
          <cell r="AT21" t="str">
            <v>Y</v>
          </cell>
          <cell r="AU21" t="str">
            <v>Y</v>
          </cell>
          <cell r="AV21" t="str">
            <v>Y</v>
          </cell>
          <cell r="AW21" t="str">
            <v>Y</v>
          </cell>
          <cell r="AX21" t="str">
            <v>Y</v>
          </cell>
          <cell r="AY21" t="str">
            <v>Y</v>
          </cell>
          <cell r="AZ21" t="str">
            <v>Y</v>
          </cell>
          <cell r="BB21" t="str">
            <v>Y</v>
          </cell>
          <cell r="BD21" t="str">
            <v>Y</v>
          </cell>
          <cell r="BF21" t="str">
            <v>Unbundled</v>
          </cell>
          <cell r="BG21">
            <v>46211</v>
          </cell>
          <cell r="BH21">
            <v>46224</v>
          </cell>
          <cell r="BI21">
            <v>13</v>
          </cell>
          <cell r="BJ21" t="str">
            <v>Pre Cruise: Forced Overnight / Post Cruise: Transfer</v>
          </cell>
          <cell r="BK21"/>
          <cell r="BL21" t="str">
            <v>Unbundled</v>
          </cell>
          <cell r="BM21">
            <v>46211</v>
          </cell>
          <cell r="BN21">
            <v>46224</v>
          </cell>
          <cell r="BO21">
            <v>13</v>
          </cell>
          <cell r="BP21" t="str">
            <v>Pre Cruise: Forced Overnight / Post Cruise: Transfer</v>
          </cell>
          <cell r="BR21"/>
          <cell r="BT21"/>
          <cell r="BU21"/>
          <cell r="BV21"/>
          <cell r="BX21"/>
          <cell r="CA21" t="str">
            <v>Pre Cruise: Forced Overnight</v>
          </cell>
          <cell r="CB21" t="str">
            <v>Post Cruise: Transfer</v>
          </cell>
          <cell r="CC21"/>
          <cell r="CD21" t="str">
            <v>Pre Cruise: Forced Overnight</v>
          </cell>
          <cell r="CE21" t="str">
            <v>Post Cruise: Transfer</v>
          </cell>
        </row>
        <row r="22">
          <cell r="F22" t="str">
            <v>Q620</v>
          </cell>
          <cell r="G22" t="str">
            <v>SEA1</v>
          </cell>
          <cell r="H22" t="str">
            <v>SEA2</v>
          </cell>
          <cell r="I22" t="str">
            <v>SEA1 - SEA2</v>
          </cell>
          <cell r="J22">
            <v>46223</v>
          </cell>
          <cell r="K22">
            <v>46223</v>
          </cell>
          <cell r="L22">
            <v>46233</v>
          </cell>
          <cell r="M22">
            <v>46233</v>
          </cell>
          <cell r="N22">
            <v>10</v>
          </cell>
          <cell r="O22" t="str">
            <v>AZ</v>
          </cell>
          <cell r="P22" t="str">
            <v>Alaska (Inside Passage)</v>
          </cell>
          <cell r="Q22" t="str">
            <v>AZS</v>
          </cell>
          <cell r="R22" t="str">
            <v>AZS200</v>
          </cell>
          <cell r="S22" t="str">
            <v>Alaska</v>
          </cell>
          <cell r="T22" t="str">
            <v>SUMMER</v>
          </cell>
          <cell r="U22" t="str">
            <v>Q521</v>
          </cell>
          <cell r="V22" t="str">
            <v>Not Required</v>
          </cell>
          <cell r="W22" t="str">
            <v>Alaska</v>
          </cell>
          <cell r="X22" t="str">
            <v>Alaska (Round Trip)</v>
          </cell>
          <cell r="Y22" t="str">
            <v>Not Required</v>
          </cell>
          <cell r="Z22" t="str">
            <v>Not Required</v>
          </cell>
          <cell r="AA22" t="str">
            <v>Alaska</v>
          </cell>
          <cell r="AB22">
            <v>2080</v>
          </cell>
          <cell r="AC22">
            <v>20800</v>
          </cell>
          <cell r="AD22" t="str">
            <v>Physical</v>
          </cell>
          <cell r="AE22" t="str">
            <v/>
          </cell>
          <cell r="AF22" t="str">
            <v/>
          </cell>
          <cell r="AG22" t="str">
            <v>N/A</v>
          </cell>
          <cell r="AI22">
            <v>9</v>
          </cell>
          <cell r="AJ22" t="str">
            <v>2 to 17 Years 364 days (Polar Faretable : 17 Child)</v>
          </cell>
          <cell r="AK22" t="str">
            <v>6 Months to 1 Year 364 days (Polar Faretable : 1 Infant)</v>
          </cell>
          <cell r="AL22" t="str">
            <v>D</v>
          </cell>
          <cell r="AM22"/>
          <cell r="AN22" t="str">
            <v>n/a</v>
          </cell>
          <cell r="AO22" t="str">
            <v>TBC</v>
          </cell>
          <cell r="AP22" t="str">
            <v>TBC</v>
          </cell>
          <cell r="AQ22" t="str">
            <v>Y</v>
          </cell>
          <cell r="AR22" t="str">
            <v>Y</v>
          </cell>
          <cell r="AS22" t="str">
            <v>Y</v>
          </cell>
          <cell r="AT22" t="str">
            <v>Y</v>
          </cell>
          <cell r="AU22" t="str">
            <v>Y</v>
          </cell>
          <cell r="AV22" t="str">
            <v>Y</v>
          </cell>
          <cell r="AW22" t="str">
            <v>Y</v>
          </cell>
          <cell r="AX22" t="str">
            <v>Y</v>
          </cell>
          <cell r="AY22" t="str">
            <v>Y</v>
          </cell>
          <cell r="AZ22" t="str">
            <v>Y</v>
          </cell>
          <cell r="BB22" t="str">
            <v>Y</v>
          </cell>
          <cell r="BD22" t="str">
            <v>Y</v>
          </cell>
          <cell r="BF22" t="str">
            <v>Unbundled</v>
          </cell>
          <cell r="BG22">
            <v>46222</v>
          </cell>
          <cell r="BH22">
            <v>46234</v>
          </cell>
          <cell r="BI22">
            <v>12</v>
          </cell>
          <cell r="BJ22" t="str">
            <v>Pre Cruise: Forced Overnight / Post Cruise: Transfer</v>
          </cell>
          <cell r="BK22"/>
          <cell r="BL22" t="str">
            <v>Unbundled</v>
          </cell>
          <cell r="BM22">
            <v>46222</v>
          </cell>
          <cell r="BN22">
            <v>46234</v>
          </cell>
          <cell r="BO22">
            <v>12</v>
          </cell>
          <cell r="BP22" t="str">
            <v>Pre Cruise: Forced Overnight / Post Cruise: Transfer</v>
          </cell>
          <cell r="BR22"/>
          <cell r="BT22"/>
          <cell r="BU22"/>
          <cell r="BV22"/>
          <cell r="BX22"/>
          <cell r="CA22" t="str">
            <v>Pre Cruise: Forced Overnight</v>
          </cell>
          <cell r="CB22" t="str">
            <v>Post Cruise: Transfer</v>
          </cell>
          <cell r="CC22"/>
          <cell r="CD22" t="str">
            <v>Pre Cruise: Forced Overnight</v>
          </cell>
          <cell r="CE22" t="str">
            <v>Post Cruise: Transfer</v>
          </cell>
        </row>
        <row r="23">
          <cell r="F23" t="str">
            <v>Q621</v>
          </cell>
          <cell r="G23" t="str">
            <v>SEA1</v>
          </cell>
          <cell r="H23" t="str">
            <v>SEA2</v>
          </cell>
          <cell r="I23" t="str">
            <v>SEA1 - SEA2</v>
          </cell>
          <cell r="J23">
            <v>46233</v>
          </cell>
          <cell r="K23">
            <v>46233</v>
          </cell>
          <cell r="L23">
            <v>46244</v>
          </cell>
          <cell r="M23">
            <v>46244</v>
          </cell>
          <cell r="N23">
            <v>11</v>
          </cell>
          <cell r="O23" t="str">
            <v>AZ</v>
          </cell>
          <cell r="P23" t="str">
            <v>Alaska (Inside Passage)</v>
          </cell>
          <cell r="Q23" t="str">
            <v>AZS</v>
          </cell>
          <cell r="R23" t="str">
            <v>AZS200</v>
          </cell>
          <cell r="S23" t="str">
            <v>Alaska</v>
          </cell>
          <cell r="T23" t="str">
            <v>SUMMER</v>
          </cell>
          <cell r="U23" t="str">
            <v>Q522</v>
          </cell>
          <cell r="V23" t="str">
            <v>Not Required</v>
          </cell>
          <cell r="W23" t="str">
            <v>Alaska</v>
          </cell>
          <cell r="X23" t="str">
            <v>Alaska (Round Trip)</v>
          </cell>
          <cell r="Y23" t="str">
            <v>Not Required</v>
          </cell>
          <cell r="Z23" t="str">
            <v>Not Required</v>
          </cell>
          <cell r="AA23" t="str">
            <v>Alaska</v>
          </cell>
          <cell r="AB23">
            <v>2080</v>
          </cell>
          <cell r="AC23">
            <v>22880</v>
          </cell>
          <cell r="AD23" t="str">
            <v>Physical</v>
          </cell>
          <cell r="AE23" t="str">
            <v/>
          </cell>
          <cell r="AF23" t="str">
            <v/>
          </cell>
          <cell r="AG23" t="str">
            <v>N/A</v>
          </cell>
          <cell r="AI23">
            <v>9</v>
          </cell>
          <cell r="AJ23" t="str">
            <v>2 to 17 Years 364 days (Polar Faretable : 17 Child)</v>
          </cell>
          <cell r="AK23" t="str">
            <v>6 Months to 1 Year 364 days (Polar Faretable : 1 Infant)</v>
          </cell>
          <cell r="AL23" t="str">
            <v>D</v>
          </cell>
          <cell r="AM23"/>
          <cell r="AN23" t="str">
            <v>n/a</v>
          </cell>
          <cell r="AO23" t="str">
            <v>TBC</v>
          </cell>
          <cell r="AP23" t="str">
            <v>TBC</v>
          </cell>
          <cell r="AQ23" t="str">
            <v>Y</v>
          </cell>
          <cell r="AR23" t="str">
            <v>Y</v>
          </cell>
          <cell r="AS23" t="str">
            <v>Y</v>
          </cell>
          <cell r="AT23" t="str">
            <v>Y</v>
          </cell>
          <cell r="AU23" t="str">
            <v>Y</v>
          </cell>
          <cell r="AV23" t="str">
            <v>Y</v>
          </cell>
          <cell r="AW23" t="str">
            <v>Y</v>
          </cell>
          <cell r="AX23" t="str">
            <v>Y</v>
          </cell>
          <cell r="AY23" t="str">
            <v>Y</v>
          </cell>
          <cell r="AZ23" t="str">
            <v>Y</v>
          </cell>
          <cell r="BB23" t="str">
            <v>Y</v>
          </cell>
          <cell r="BD23" t="str">
            <v>Y</v>
          </cell>
          <cell r="BF23" t="str">
            <v>Unbundled</v>
          </cell>
          <cell r="BG23">
            <v>46232</v>
          </cell>
          <cell r="BH23">
            <v>46245</v>
          </cell>
          <cell r="BI23">
            <v>13</v>
          </cell>
          <cell r="BJ23" t="str">
            <v>Pre Cruise: Forced Overnight / Post Cruise: Transfer</v>
          </cell>
          <cell r="BK23"/>
          <cell r="BL23" t="str">
            <v>Unbundled</v>
          </cell>
          <cell r="BM23">
            <v>46232</v>
          </cell>
          <cell r="BN23">
            <v>46245</v>
          </cell>
          <cell r="BO23">
            <v>13</v>
          </cell>
          <cell r="BP23" t="str">
            <v>Pre Cruise: Forced Overnight / Post Cruise: Transfer</v>
          </cell>
          <cell r="BR23"/>
          <cell r="BT23"/>
          <cell r="BU23"/>
          <cell r="BV23"/>
          <cell r="BX23"/>
          <cell r="CA23" t="str">
            <v>Pre Cruise: Forced Overnight</v>
          </cell>
          <cell r="CB23" t="str">
            <v>Post Cruise: Transfer</v>
          </cell>
          <cell r="CC23"/>
          <cell r="CD23" t="str">
            <v>Pre Cruise: Forced Overnight</v>
          </cell>
          <cell r="CE23" t="str">
            <v>Post Cruise: Transfer</v>
          </cell>
        </row>
        <row r="24">
          <cell r="F24" t="str">
            <v>Q622</v>
          </cell>
          <cell r="G24" t="str">
            <v>SEA1</v>
          </cell>
          <cell r="H24" t="str">
            <v>SEA2</v>
          </cell>
          <cell r="I24" t="str">
            <v>SEA1 - SEA2</v>
          </cell>
          <cell r="J24">
            <v>46244</v>
          </cell>
          <cell r="K24">
            <v>46244</v>
          </cell>
          <cell r="L24">
            <v>46254</v>
          </cell>
          <cell r="M24">
            <v>46254</v>
          </cell>
          <cell r="N24">
            <v>10</v>
          </cell>
          <cell r="O24" t="str">
            <v>AZ</v>
          </cell>
          <cell r="P24" t="str">
            <v>Alaska (Inside Passage)</v>
          </cell>
          <cell r="Q24" t="str">
            <v>AZS</v>
          </cell>
          <cell r="R24" t="str">
            <v>AZS200</v>
          </cell>
          <cell r="S24" t="str">
            <v>Alaska</v>
          </cell>
          <cell r="T24" t="str">
            <v>SUMMER</v>
          </cell>
          <cell r="U24" t="str">
            <v>Q523</v>
          </cell>
          <cell r="V24" t="str">
            <v>Not Required</v>
          </cell>
          <cell r="W24" t="str">
            <v>Alaska</v>
          </cell>
          <cell r="X24" t="str">
            <v>Alaska (Round Trip)</v>
          </cell>
          <cell r="Y24" t="str">
            <v>Not Required</v>
          </cell>
          <cell r="Z24" t="str">
            <v>Not Required</v>
          </cell>
          <cell r="AA24" t="str">
            <v>Alaska</v>
          </cell>
          <cell r="AB24">
            <v>2080</v>
          </cell>
          <cell r="AC24">
            <v>20800</v>
          </cell>
          <cell r="AD24" t="str">
            <v>Physical</v>
          </cell>
          <cell r="AE24" t="str">
            <v/>
          </cell>
          <cell r="AF24" t="str">
            <v/>
          </cell>
          <cell r="AG24" t="str">
            <v>N/A</v>
          </cell>
          <cell r="AI24">
            <v>9</v>
          </cell>
          <cell r="AJ24" t="str">
            <v>2 to 17 Years 364 days (Polar Faretable : 17 Child)</v>
          </cell>
          <cell r="AK24" t="str">
            <v>6 Months to 1 Year 364 days (Polar Faretable : 1 Infant)</v>
          </cell>
          <cell r="AL24" t="str">
            <v>D</v>
          </cell>
          <cell r="AM24"/>
          <cell r="AN24" t="str">
            <v>n/a</v>
          </cell>
          <cell r="AO24" t="str">
            <v>TBC</v>
          </cell>
          <cell r="AP24" t="str">
            <v>TBC</v>
          </cell>
          <cell r="AQ24" t="str">
            <v>Y</v>
          </cell>
          <cell r="AR24" t="str">
            <v>Y</v>
          </cell>
          <cell r="AS24" t="str">
            <v>Y</v>
          </cell>
          <cell r="AT24" t="str">
            <v>Y</v>
          </cell>
          <cell r="AU24" t="str">
            <v>Y</v>
          </cell>
          <cell r="AV24" t="str">
            <v>Y</v>
          </cell>
          <cell r="AW24" t="str">
            <v>Y</v>
          </cell>
          <cell r="AX24" t="str">
            <v>Y</v>
          </cell>
          <cell r="AY24" t="str">
            <v>Y</v>
          </cell>
          <cell r="AZ24" t="str">
            <v>Y</v>
          </cell>
          <cell r="BB24" t="str">
            <v>Y</v>
          </cell>
          <cell r="BD24" t="str">
            <v>Y</v>
          </cell>
          <cell r="BF24" t="str">
            <v>Unbundled</v>
          </cell>
          <cell r="BG24">
            <v>46243</v>
          </cell>
          <cell r="BH24">
            <v>46255</v>
          </cell>
          <cell r="BI24">
            <v>12</v>
          </cell>
          <cell r="BJ24" t="str">
            <v>Pre Cruise: Forced Overnight / Post Cruise: Transfer</v>
          </cell>
          <cell r="BK24"/>
          <cell r="BL24" t="str">
            <v>Unbundled</v>
          </cell>
          <cell r="BM24">
            <v>46243</v>
          </cell>
          <cell r="BN24">
            <v>46255</v>
          </cell>
          <cell r="BO24">
            <v>12</v>
          </cell>
          <cell r="BP24" t="str">
            <v>Pre Cruise: Forced Overnight / Post Cruise: Transfer</v>
          </cell>
          <cell r="BR24"/>
          <cell r="BT24"/>
          <cell r="BU24"/>
          <cell r="BV24"/>
          <cell r="BX24"/>
          <cell r="CA24" t="str">
            <v>Pre Cruise: Forced Overnight</v>
          </cell>
          <cell r="CB24" t="str">
            <v>Post Cruise: Transfer</v>
          </cell>
          <cell r="CC24"/>
          <cell r="CD24" t="str">
            <v>Pre Cruise: Forced Overnight</v>
          </cell>
          <cell r="CE24" t="str">
            <v>Post Cruise: Transfer</v>
          </cell>
        </row>
        <row r="25">
          <cell r="F25" t="str">
            <v>Q623</v>
          </cell>
          <cell r="G25" t="str">
            <v>SEA1</v>
          </cell>
          <cell r="H25" t="str">
            <v>SEA2</v>
          </cell>
          <cell r="I25" t="str">
            <v>SEA1 - SEA2</v>
          </cell>
          <cell r="J25">
            <v>46254</v>
          </cell>
          <cell r="K25">
            <v>46254</v>
          </cell>
          <cell r="L25">
            <v>46261</v>
          </cell>
          <cell r="M25">
            <v>46261</v>
          </cell>
          <cell r="N25">
            <v>7</v>
          </cell>
          <cell r="O25" t="str">
            <v>AZ</v>
          </cell>
          <cell r="P25" t="str">
            <v>Alaska (Inside Passage)</v>
          </cell>
          <cell r="Q25" t="str">
            <v>AZS</v>
          </cell>
          <cell r="R25" t="str">
            <v>AZS200</v>
          </cell>
          <cell r="S25" t="str">
            <v>Alaska</v>
          </cell>
          <cell r="T25" t="str">
            <v>SUMMER</v>
          </cell>
          <cell r="U25" t="str">
            <v>Q524</v>
          </cell>
          <cell r="V25" t="str">
            <v>Not Required</v>
          </cell>
          <cell r="W25" t="str">
            <v>Alaska</v>
          </cell>
          <cell r="X25" t="str">
            <v>Alaska (Round Trip)</v>
          </cell>
          <cell r="Y25" t="str">
            <v>Not Required</v>
          </cell>
          <cell r="Z25" t="str">
            <v>Not Required</v>
          </cell>
          <cell r="AA25" t="str">
            <v>Alaska</v>
          </cell>
          <cell r="AB25">
            <v>2080</v>
          </cell>
          <cell r="AC25">
            <v>14560</v>
          </cell>
          <cell r="AD25" t="str">
            <v>Physical</v>
          </cell>
          <cell r="AE25" t="str">
            <v/>
          </cell>
          <cell r="AF25" t="str">
            <v/>
          </cell>
          <cell r="AG25" t="str">
            <v>N/A</v>
          </cell>
          <cell r="AI25">
            <v>9</v>
          </cell>
          <cell r="AJ25" t="str">
            <v>2 to 17 Years 364 days (Polar Faretable : 17 Child)</v>
          </cell>
          <cell r="AK25" t="str">
            <v>6 Months to 1 Year 364 days (Polar Faretable : 1 Infant)</v>
          </cell>
          <cell r="AL25" t="str">
            <v>D</v>
          </cell>
          <cell r="AM25"/>
          <cell r="AN25" t="str">
            <v>n/a</v>
          </cell>
          <cell r="AO25" t="str">
            <v>TBC</v>
          </cell>
          <cell r="AP25" t="str">
            <v>TBC</v>
          </cell>
          <cell r="AQ25" t="str">
            <v>Y</v>
          </cell>
          <cell r="AR25" t="str">
            <v>Y</v>
          </cell>
          <cell r="AS25" t="str">
            <v>Y</v>
          </cell>
          <cell r="AT25" t="str">
            <v>Y</v>
          </cell>
          <cell r="AU25" t="str">
            <v>Y</v>
          </cell>
          <cell r="AV25" t="str">
            <v>Y</v>
          </cell>
          <cell r="AW25" t="str">
            <v>Y</v>
          </cell>
          <cell r="AX25" t="str">
            <v>Y</v>
          </cell>
          <cell r="AY25" t="str">
            <v>Y</v>
          </cell>
          <cell r="AZ25" t="str">
            <v>Y</v>
          </cell>
          <cell r="BB25" t="str">
            <v>Y</v>
          </cell>
          <cell r="BD25" t="str">
            <v>Y</v>
          </cell>
          <cell r="BF25" t="str">
            <v>Unbundled</v>
          </cell>
          <cell r="BG25">
            <v>46253</v>
          </cell>
          <cell r="BH25">
            <v>46262</v>
          </cell>
          <cell r="BI25">
            <v>9</v>
          </cell>
          <cell r="BJ25" t="str">
            <v>Pre Cruise: Forced Overnight / Post Cruise: Transfer</v>
          </cell>
          <cell r="BK25"/>
          <cell r="BL25" t="str">
            <v>Unbundled</v>
          </cell>
          <cell r="BM25">
            <v>46253</v>
          </cell>
          <cell r="BN25">
            <v>46262</v>
          </cell>
          <cell r="BO25">
            <v>9</v>
          </cell>
          <cell r="BP25" t="str">
            <v>Pre Cruise: Forced Overnight / Post Cruise: Transfer</v>
          </cell>
          <cell r="BR25"/>
          <cell r="BT25"/>
          <cell r="BU25"/>
          <cell r="BV25"/>
          <cell r="BX25"/>
          <cell r="CA25" t="str">
            <v>Pre Cruise: Forced Overnight</v>
          </cell>
          <cell r="CB25" t="str">
            <v>Post Cruise: Transfer</v>
          </cell>
          <cell r="CC25"/>
          <cell r="CD25" t="str">
            <v>Pre Cruise: Forced Overnight</v>
          </cell>
          <cell r="CE25" t="str">
            <v>Post Cruise: Transfer</v>
          </cell>
        </row>
        <row r="26">
          <cell r="F26" t="str">
            <v>Q624</v>
          </cell>
          <cell r="G26" t="str">
            <v>SEA1</v>
          </cell>
          <cell r="H26" t="str">
            <v>SEA2</v>
          </cell>
          <cell r="I26" t="str">
            <v>SEA1 - SEA2</v>
          </cell>
          <cell r="J26">
            <v>46261</v>
          </cell>
          <cell r="K26">
            <v>46261</v>
          </cell>
          <cell r="L26">
            <v>46272</v>
          </cell>
          <cell r="M26">
            <v>46272</v>
          </cell>
          <cell r="N26">
            <v>11</v>
          </cell>
          <cell r="O26" t="str">
            <v>AZ</v>
          </cell>
          <cell r="P26" t="str">
            <v>Alaska (Inside Passage)</v>
          </cell>
          <cell r="Q26" t="str">
            <v>AZS</v>
          </cell>
          <cell r="R26" t="str">
            <v>AZS200</v>
          </cell>
          <cell r="S26" t="str">
            <v>Alaska</v>
          </cell>
          <cell r="T26" t="str">
            <v>SUMMER</v>
          </cell>
          <cell r="U26" t="str">
            <v>Q525</v>
          </cell>
          <cell r="V26" t="str">
            <v>Not Required</v>
          </cell>
          <cell r="W26" t="str">
            <v>Alaska</v>
          </cell>
          <cell r="X26" t="str">
            <v>Alaska (Round Trip)</v>
          </cell>
          <cell r="Y26" t="str">
            <v>Not Required</v>
          </cell>
          <cell r="Z26" t="str">
            <v>Not Required</v>
          </cell>
          <cell r="AA26" t="str">
            <v>Alaska</v>
          </cell>
          <cell r="AB26">
            <v>2080</v>
          </cell>
          <cell r="AC26">
            <v>22880</v>
          </cell>
          <cell r="AD26" t="str">
            <v>Physical</v>
          </cell>
          <cell r="AE26" t="str">
            <v/>
          </cell>
          <cell r="AF26" t="str">
            <v/>
          </cell>
          <cell r="AG26" t="str">
            <v>N/A</v>
          </cell>
          <cell r="AI26">
            <v>9</v>
          </cell>
          <cell r="AJ26" t="str">
            <v>2 to 17 Years 364 days (Polar Faretable : 17 Child)</v>
          </cell>
          <cell r="AK26" t="str">
            <v>6 Months to 1 Year 364 days (Polar Faretable : 1 Infant)</v>
          </cell>
          <cell r="AL26" t="str">
            <v>D</v>
          </cell>
          <cell r="AM26"/>
          <cell r="AN26" t="str">
            <v>n/a</v>
          </cell>
          <cell r="AO26" t="str">
            <v>TBC</v>
          </cell>
          <cell r="AP26" t="str">
            <v>TBC</v>
          </cell>
          <cell r="AQ26" t="str">
            <v>Y</v>
          </cell>
          <cell r="AR26" t="str">
            <v>Y</v>
          </cell>
          <cell r="AS26" t="str">
            <v>Y</v>
          </cell>
          <cell r="AT26" t="str">
            <v>Y</v>
          </cell>
          <cell r="AU26" t="str">
            <v>Y</v>
          </cell>
          <cell r="AV26" t="str">
            <v>Y</v>
          </cell>
          <cell r="AW26" t="str">
            <v>Y</v>
          </cell>
          <cell r="AX26" t="str">
            <v>Y</v>
          </cell>
          <cell r="AY26" t="str">
            <v>Y</v>
          </cell>
          <cell r="AZ26" t="str">
            <v>Y</v>
          </cell>
          <cell r="BB26" t="str">
            <v>Y</v>
          </cell>
          <cell r="BD26" t="str">
            <v>Y</v>
          </cell>
          <cell r="BF26" t="str">
            <v>Unbundled</v>
          </cell>
          <cell r="BG26">
            <v>46260</v>
          </cell>
          <cell r="BH26">
            <v>46273</v>
          </cell>
          <cell r="BI26">
            <v>13</v>
          </cell>
          <cell r="BJ26" t="str">
            <v>Pre Cruise: Forced Overnight / Post Cruise: Transfer</v>
          </cell>
          <cell r="BK26"/>
          <cell r="BL26" t="str">
            <v>Unbundled</v>
          </cell>
          <cell r="BM26">
            <v>46260</v>
          </cell>
          <cell r="BN26">
            <v>46273</v>
          </cell>
          <cell r="BO26">
            <v>13</v>
          </cell>
          <cell r="BP26" t="str">
            <v>Pre Cruise: Forced Overnight / Post Cruise: Transfer</v>
          </cell>
          <cell r="BR26"/>
          <cell r="BT26"/>
          <cell r="BU26"/>
          <cell r="BV26"/>
          <cell r="BX26"/>
          <cell r="CA26" t="str">
            <v>Pre Cruise: Forced Overnight</v>
          </cell>
          <cell r="CB26" t="str">
            <v>Post Cruise: Transfer</v>
          </cell>
          <cell r="CC26"/>
          <cell r="CD26" t="str">
            <v>Pre Cruise: Forced Overnight</v>
          </cell>
          <cell r="CE26" t="str">
            <v>Post Cruise: Transfer</v>
          </cell>
        </row>
        <row r="27">
          <cell r="F27" t="str">
            <v>Q625</v>
          </cell>
          <cell r="G27" t="str">
            <v>SEA1</v>
          </cell>
          <cell r="H27" t="str">
            <v>SEA2</v>
          </cell>
          <cell r="I27" t="str">
            <v>SEA1 - SEA2</v>
          </cell>
          <cell r="J27">
            <v>46272</v>
          </cell>
          <cell r="K27">
            <v>46272</v>
          </cell>
          <cell r="L27">
            <v>46282</v>
          </cell>
          <cell r="M27">
            <v>46282</v>
          </cell>
          <cell r="N27">
            <v>10</v>
          </cell>
          <cell r="O27" t="str">
            <v>AZ</v>
          </cell>
          <cell r="P27" t="str">
            <v>Alaska (Inside Passage)</v>
          </cell>
          <cell r="Q27" t="str">
            <v>AZS</v>
          </cell>
          <cell r="R27" t="str">
            <v>AZS200</v>
          </cell>
          <cell r="S27" t="str">
            <v>Alaska</v>
          </cell>
          <cell r="T27" t="str">
            <v>SUMMER</v>
          </cell>
          <cell r="U27" t="str">
            <v>Q526</v>
          </cell>
          <cell r="V27" t="str">
            <v>Not Required</v>
          </cell>
          <cell r="W27" t="str">
            <v>Alaska</v>
          </cell>
          <cell r="X27" t="str">
            <v>Alaska (Round Trip)</v>
          </cell>
          <cell r="Y27" t="str">
            <v>Not Required</v>
          </cell>
          <cell r="Z27" t="str">
            <v>Not Required</v>
          </cell>
          <cell r="AA27" t="str">
            <v>Alaska</v>
          </cell>
          <cell r="AB27">
            <v>2080</v>
          </cell>
          <cell r="AC27">
            <v>20800</v>
          </cell>
          <cell r="AD27" t="str">
            <v>Physical</v>
          </cell>
          <cell r="AE27" t="str">
            <v/>
          </cell>
          <cell r="AF27" t="str">
            <v/>
          </cell>
          <cell r="AG27" t="str">
            <v>N/A</v>
          </cell>
          <cell r="AI27">
            <v>9</v>
          </cell>
          <cell r="AJ27" t="str">
            <v>2 to 17 Years 364 days (Polar Faretable : 17 Child)</v>
          </cell>
          <cell r="AK27" t="str">
            <v>6 Months to 1 Year 364 days (Polar Faretable : 1 Infant)</v>
          </cell>
          <cell r="AL27" t="str">
            <v>D</v>
          </cell>
          <cell r="AM27"/>
          <cell r="AN27" t="str">
            <v>n/a</v>
          </cell>
          <cell r="AO27" t="str">
            <v>TBC</v>
          </cell>
          <cell r="AP27" t="str">
            <v>TBC</v>
          </cell>
          <cell r="AQ27" t="str">
            <v>Y</v>
          </cell>
          <cell r="AR27" t="str">
            <v>Y</v>
          </cell>
          <cell r="AS27" t="str">
            <v>Y</v>
          </cell>
          <cell r="AT27" t="str">
            <v>Y</v>
          </cell>
          <cell r="AU27" t="str">
            <v>Y</v>
          </cell>
          <cell r="AV27" t="str">
            <v>Y</v>
          </cell>
          <cell r="AW27" t="str">
            <v>Y</v>
          </cell>
          <cell r="AX27" t="str">
            <v>Y</v>
          </cell>
          <cell r="AY27" t="str">
            <v>Y</v>
          </cell>
          <cell r="AZ27" t="str">
            <v>Y</v>
          </cell>
          <cell r="BB27" t="str">
            <v>Y</v>
          </cell>
          <cell r="BD27" t="str">
            <v>Y</v>
          </cell>
          <cell r="BF27" t="str">
            <v>Unbundled</v>
          </cell>
          <cell r="BG27">
            <v>46271</v>
          </cell>
          <cell r="BH27">
            <v>46283</v>
          </cell>
          <cell r="BI27">
            <v>12</v>
          </cell>
          <cell r="BJ27" t="str">
            <v>Pre Cruise: Forced Overnight / Post Cruise: Transfer</v>
          </cell>
          <cell r="BK27"/>
          <cell r="BL27" t="str">
            <v>Unbundled</v>
          </cell>
          <cell r="BM27">
            <v>46271</v>
          </cell>
          <cell r="BN27">
            <v>46283</v>
          </cell>
          <cell r="BO27">
            <v>12</v>
          </cell>
          <cell r="BP27" t="str">
            <v>Pre Cruise: Forced Overnight / Post Cruise: Transfer</v>
          </cell>
          <cell r="BR27"/>
          <cell r="BT27"/>
          <cell r="BU27"/>
          <cell r="BV27"/>
          <cell r="BX27"/>
          <cell r="CA27" t="str">
            <v>Pre Cruise: Forced Overnight</v>
          </cell>
          <cell r="CB27" t="str">
            <v>Post Cruise: Transfer</v>
          </cell>
          <cell r="CC27"/>
          <cell r="CD27" t="str">
            <v>Pre Cruise: Forced Overnight</v>
          </cell>
          <cell r="CE27" t="str">
            <v>Post Cruise: Transfer</v>
          </cell>
        </row>
        <row r="28">
          <cell r="F28" t="str">
            <v>Q626</v>
          </cell>
          <cell r="G28" t="str">
            <v>SEA1</v>
          </cell>
          <cell r="H28" t="str">
            <v>SEA2</v>
          </cell>
          <cell r="I28" t="str">
            <v>SEA1 - SEA2</v>
          </cell>
          <cell r="J28">
            <v>46282</v>
          </cell>
          <cell r="K28">
            <v>46282</v>
          </cell>
          <cell r="L28">
            <v>46289</v>
          </cell>
          <cell r="M28">
            <v>46289</v>
          </cell>
          <cell r="N28">
            <v>7</v>
          </cell>
          <cell r="O28" t="str">
            <v>AZ</v>
          </cell>
          <cell r="P28" t="str">
            <v>Alaska (Inside Passage)</v>
          </cell>
          <cell r="Q28" t="str">
            <v>AZS</v>
          </cell>
          <cell r="R28" t="str">
            <v>AZS200</v>
          </cell>
          <cell r="S28" t="str">
            <v>Alaska</v>
          </cell>
          <cell r="T28" t="str">
            <v>SUMMER</v>
          </cell>
          <cell r="U28" t="str">
            <v>Q527</v>
          </cell>
          <cell r="V28" t="str">
            <v>Not Required</v>
          </cell>
          <cell r="W28" t="str">
            <v>Alaska</v>
          </cell>
          <cell r="X28" t="str">
            <v>Alaska (Round Trip)</v>
          </cell>
          <cell r="Y28" t="str">
            <v>Not Required</v>
          </cell>
          <cell r="Z28" t="str">
            <v>Not Required</v>
          </cell>
          <cell r="AA28" t="str">
            <v>Alaska</v>
          </cell>
          <cell r="AB28">
            <v>2080</v>
          </cell>
          <cell r="AC28">
            <v>14560</v>
          </cell>
          <cell r="AD28" t="str">
            <v>Physical</v>
          </cell>
          <cell r="AE28" t="str">
            <v/>
          </cell>
          <cell r="AF28" t="str">
            <v/>
          </cell>
          <cell r="AG28" t="str">
            <v>N/A</v>
          </cell>
          <cell r="AI28">
            <v>9</v>
          </cell>
          <cell r="AJ28" t="str">
            <v>2 to 17 Years 364 days (Polar Faretable : 17 Child)</v>
          </cell>
          <cell r="AK28" t="str">
            <v>6 Months to 1 Year 364 days (Polar Faretable : 1 Infant)</v>
          </cell>
          <cell r="AL28" t="str">
            <v>D</v>
          </cell>
          <cell r="AM28"/>
          <cell r="AN28" t="str">
            <v>n/a</v>
          </cell>
          <cell r="AO28" t="str">
            <v>TBC</v>
          </cell>
          <cell r="AP28" t="str">
            <v>TBC</v>
          </cell>
          <cell r="AQ28" t="str">
            <v>Y</v>
          </cell>
          <cell r="AR28" t="str">
            <v>Y</v>
          </cell>
          <cell r="AS28" t="str">
            <v>Y</v>
          </cell>
          <cell r="AT28" t="str">
            <v>Y</v>
          </cell>
          <cell r="AU28" t="str">
            <v>Y</v>
          </cell>
          <cell r="AV28" t="str">
            <v>Y</v>
          </cell>
          <cell r="AW28" t="str">
            <v>Y</v>
          </cell>
          <cell r="AX28" t="str">
            <v>Y</v>
          </cell>
          <cell r="AY28" t="str">
            <v>Y</v>
          </cell>
          <cell r="AZ28" t="str">
            <v>Y</v>
          </cell>
          <cell r="BB28" t="str">
            <v>Y</v>
          </cell>
          <cell r="BD28" t="str">
            <v>Y</v>
          </cell>
          <cell r="BF28" t="str">
            <v>Unbundled</v>
          </cell>
          <cell r="BG28">
            <v>46281</v>
          </cell>
          <cell r="BH28">
            <v>46290</v>
          </cell>
          <cell r="BI28">
            <v>9</v>
          </cell>
          <cell r="BJ28" t="str">
            <v>Pre Cruise: Forced Overnight / Post Cruise: Transfer</v>
          </cell>
          <cell r="BK28"/>
          <cell r="BL28" t="str">
            <v>Unbundled</v>
          </cell>
          <cell r="BM28">
            <v>46281</v>
          </cell>
          <cell r="BN28">
            <v>46290</v>
          </cell>
          <cell r="BO28">
            <v>9</v>
          </cell>
          <cell r="BP28" t="str">
            <v>Pre Cruise: Forced Overnight / Post Cruise: Transfer</v>
          </cell>
          <cell r="BR28"/>
          <cell r="BT28"/>
          <cell r="BU28"/>
          <cell r="BV28"/>
          <cell r="BX28"/>
          <cell r="CA28" t="str">
            <v>Pre Cruise: Forced Overnight</v>
          </cell>
          <cell r="CB28" t="str">
            <v>Post Cruise: Transfer</v>
          </cell>
          <cell r="CC28"/>
          <cell r="CD28" t="str">
            <v>Pre Cruise: Forced Overnight</v>
          </cell>
          <cell r="CE28" t="str">
            <v>Post Cruise: Transfer</v>
          </cell>
        </row>
        <row r="29">
          <cell r="F29" t="str">
            <v>Q626A</v>
          </cell>
          <cell r="G29" t="str">
            <v>SEA1</v>
          </cell>
          <cell r="H29" t="str">
            <v>MIA1</v>
          </cell>
          <cell r="I29" t="str">
            <v>SEA1 - MIA1</v>
          </cell>
          <cell r="J29">
            <v>46282</v>
          </cell>
          <cell r="K29">
            <v>46282</v>
          </cell>
          <cell r="L29">
            <v>46310</v>
          </cell>
          <cell r="M29">
            <v>46310</v>
          </cell>
          <cell r="N29">
            <v>28</v>
          </cell>
          <cell r="O29" t="str">
            <v>TE</v>
          </cell>
          <cell r="P29" t="str">
            <v>Eastbound Panama</v>
          </cell>
          <cell r="Q29" t="str">
            <v>TES</v>
          </cell>
          <cell r="R29" t="str">
            <v>WPW454</v>
          </cell>
          <cell r="S29" t="str">
            <v>Seattle to Miami</v>
          </cell>
          <cell r="T29" t="str">
            <v>SUMMER</v>
          </cell>
          <cell r="U29" t="str">
            <v>Q527B</v>
          </cell>
          <cell r="V29" t="str">
            <v>Not Required</v>
          </cell>
          <cell r="W29" t="str">
            <v>Panama Canal</v>
          </cell>
          <cell r="X29" t="str">
            <v>Panama Canal</v>
          </cell>
          <cell r="Y29" t="str">
            <v>Not Required</v>
          </cell>
          <cell r="Z29" t="str">
            <v>Not Required</v>
          </cell>
          <cell r="AA29" t="str">
            <v>Other Reposition</v>
          </cell>
          <cell r="AB29">
            <v>0</v>
          </cell>
          <cell r="AC29">
            <v>0</v>
          </cell>
          <cell r="AD29" t="str">
            <v>Logical</v>
          </cell>
          <cell r="AE29" t="str">
            <v>Q626 SEA1</v>
          </cell>
          <cell r="AF29" t="str">
            <v>Q627 MIA1</v>
          </cell>
          <cell r="AG29" t="str">
            <v>N/A</v>
          </cell>
          <cell r="AH29"/>
          <cell r="AI29">
            <v>9</v>
          </cell>
          <cell r="AJ29" t="str">
            <v>2 to 17 Years 364 days (Polar Faretable : 17 Child)</v>
          </cell>
          <cell r="AK29" t="str">
            <v>12 Months to 1 Year 364 days (Polar Faretable : 1 Infant)</v>
          </cell>
          <cell r="AL29" t="str">
            <v>D</v>
          </cell>
          <cell r="AM29"/>
          <cell r="AN29" t="str">
            <v>n/a</v>
          </cell>
          <cell r="AO29" t="str">
            <v>TBC</v>
          </cell>
          <cell r="AP29" t="str">
            <v>TBC</v>
          </cell>
          <cell r="AQ29" t="str">
            <v>Y</v>
          </cell>
          <cell r="AR29" t="str">
            <v>Y</v>
          </cell>
          <cell r="AS29" t="str">
            <v>Y</v>
          </cell>
          <cell r="AT29" t="str">
            <v>Y</v>
          </cell>
          <cell r="AU29" t="str">
            <v>Y</v>
          </cell>
          <cell r="AV29" t="str">
            <v>Y</v>
          </cell>
          <cell r="AW29" t="str">
            <v>Y</v>
          </cell>
          <cell r="AX29" t="str">
            <v>Y</v>
          </cell>
          <cell r="AY29" t="str">
            <v>Y</v>
          </cell>
          <cell r="AZ29" t="str">
            <v>Y</v>
          </cell>
          <cell r="BA29"/>
          <cell r="BB29" t="str">
            <v>Y</v>
          </cell>
          <cell r="BC29"/>
          <cell r="BD29" t="str">
            <v>Y</v>
          </cell>
          <cell r="BE29"/>
          <cell r="BF29" t="str">
            <v>Unbundled</v>
          </cell>
          <cell r="BG29">
            <v>46281</v>
          </cell>
          <cell r="BH29">
            <v>46311</v>
          </cell>
          <cell r="BI29">
            <v>30</v>
          </cell>
          <cell r="BJ29" t="str">
            <v>Pre Cruise: Forced Overnight / Post Cruise: Transfer</v>
          </cell>
          <cell r="BK29"/>
          <cell r="BL29" t="str">
            <v>Unbundled</v>
          </cell>
          <cell r="BM29">
            <v>46281</v>
          </cell>
          <cell r="BN29">
            <v>46311</v>
          </cell>
          <cell r="BO29">
            <v>30</v>
          </cell>
          <cell r="BP29" t="str">
            <v>Pre Cruise: Forced Overnight / Post Cruise: Transfer</v>
          </cell>
          <cell r="BQ29"/>
          <cell r="BR29"/>
          <cell r="BS29"/>
          <cell r="BT29"/>
          <cell r="BU29"/>
          <cell r="BV29"/>
          <cell r="BW29"/>
          <cell r="BX29"/>
          <cell r="BY29"/>
          <cell r="BZ29"/>
          <cell r="CA29" t="str">
            <v>Pre Cruise: Forced Overnight</v>
          </cell>
          <cell r="CB29" t="str">
            <v>Post Cruise: Transfer</v>
          </cell>
          <cell r="CC29"/>
          <cell r="CD29" t="str">
            <v>Pre Cruise: Forced Overnight</v>
          </cell>
          <cell r="CE29" t="str">
            <v>Post Cruise: Transfer</v>
          </cell>
        </row>
        <row r="30">
          <cell r="F30" t="str">
            <v>Q626B</v>
          </cell>
          <cell r="G30" t="str">
            <v>SEA1</v>
          </cell>
          <cell r="H30" t="str">
            <v>MIA2</v>
          </cell>
          <cell r="I30" t="str">
            <v>SEA1 - MIA2</v>
          </cell>
          <cell r="J30">
            <v>46282</v>
          </cell>
          <cell r="K30">
            <v>46282</v>
          </cell>
          <cell r="L30">
            <v>46322</v>
          </cell>
          <cell r="M30">
            <v>46322</v>
          </cell>
          <cell r="N30">
            <v>40</v>
          </cell>
          <cell r="O30" t="str">
            <v>TE</v>
          </cell>
          <cell r="P30" t="str">
            <v>Eastbound Panama</v>
          </cell>
          <cell r="Q30" t="str">
            <v>TES</v>
          </cell>
          <cell r="R30" t="str">
            <v>WPW454</v>
          </cell>
          <cell r="S30" t="str">
            <v>Seattle to Miami</v>
          </cell>
          <cell r="T30" t="str">
            <v>SUMMER</v>
          </cell>
          <cell r="U30" t="str">
            <v>Q527C</v>
          </cell>
          <cell r="V30" t="str">
            <v>Not Required</v>
          </cell>
          <cell r="W30" t="str">
            <v>Panama Canal</v>
          </cell>
          <cell r="X30" t="str">
            <v>Panama Canal</v>
          </cell>
          <cell r="Y30" t="str">
            <v>Not Required</v>
          </cell>
          <cell r="Z30" t="str">
            <v>Not Required</v>
          </cell>
          <cell r="AA30" t="str">
            <v>Other Reposition</v>
          </cell>
          <cell r="AB30">
            <v>0</v>
          </cell>
          <cell r="AC30">
            <v>0</v>
          </cell>
          <cell r="AD30" t="str">
            <v>Logical</v>
          </cell>
          <cell r="AE30" t="str">
            <v>Q626 SEA1</v>
          </cell>
          <cell r="AF30" t="str">
            <v>Q628 MIA2</v>
          </cell>
          <cell r="AG30" t="str">
            <v>N/A</v>
          </cell>
          <cell r="AI30">
            <v>9</v>
          </cell>
          <cell r="AJ30" t="str">
            <v>2 to 17 Years 364 days (Polar Faretable : 17 Child)</v>
          </cell>
          <cell r="AK30" t="str">
            <v>12 Months to 1 Year 364 days (Polar Faretable : 1 Infant)</v>
          </cell>
          <cell r="AL30" t="str">
            <v>D</v>
          </cell>
          <cell r="AM30"/>
          <cell r="AN30" t="str">
            <v>n/a</v>
          </cell>
          <cell r="AO30" t="str">
            <v>TBC</v>
          </cell>
          <cell r="AP30" t="str">
            <v>TBC</v>
          </cell>
          <cell r="AQ30" t="str">
            <v>Y</v>
          </cell>
          <cell r="AR30" t="str">
            <v>Y</v>
          </cell>
          <cell r="AS30" t="str">
            <v>Y</v>
          </cell>
          <cell r="AT30" t="str">
            <v>Y</v>
          </cell>
          <cell r="AU30" t="str">
            <v>Y</v>
          </cell>
          <cell r="AV30" t="str">
            <v>Y</v>
          </cell>
          <cell r="AW30" t="str">
            <v>Y</v>
          </cell>
          <cell r="AX30" t="str">
            <v>Y</v>
          </cell>
          <cell r="AY30" t="str">
            <v>Y</v>
          </cell>
          <cell r="AZ30" t="str">
            <v>Y</v>
          </cell>
          <cell r="BB30" t="str">
            <v>Y</v>
          </cell>
          <cell r="BD30" t="str">
            <v>Y</v>
          </cell>
          <cell r="BF30" t="str">
            <v>Unbundled</v>
          </cell>
          <cell r="BG30">
            <v>46281</v>
          </cell>
          <cell r="BH30">
            <v>46323</v>
          </cell>
          <cell r="BI30">
            <v>42</v>
          </cell>
          <cell r="BJ30" t="str">
            <v>Pre Cruise: Forced Overnight / Post Cruise: Transfer</v>
          </cell>
          <cell r="BK30"/>
          <cell r="BL30" t="str">
            <v>Unbundled</v>
          </cell>
          <cell r="BM30">
            <v>46281</v>
          </cell>
          <cell r="BN30">
            <v>46323</v>
          </cell>
          <cell r="BO30">
            <v>42</v>
          </cell>
          <cell r="BP30" t="str">
            <v>Pre Cruise: Forced Overnight / Post Cruise: Transfer</v>
          </cell>
          <cell r="BR30"/>
          <cell r="BT30"/>
          <cell r="BU30"/>
          <cell r="BV30"/>
          <cell r="BX30"/>
          <cell r="CA30" t="str">
            <v>Pre Cruise: Forced Overnight</v>
          </cell>
          <cell r="CB30" t="str">
            <v>Post Cruise: Transfer</v>
          </cell>
          <cell r="CC30"/>
          <cell r="CD30" t="str">
            <v>Pre Cruise: Forced Overnight</v>
          </cell>
          <cell r="CE30" t="str">
            <v>Post Cruise: Transfer</v>
          </cell>
        </row>
        <row r="31">
          <cell r="F31" t="str">
            <v>Q627</v>
          </cell>
          <cell r="G31" t="str">
            <v>SEA1</v>
          </cell>
          <cell r="H31" t="str">
            <v>MIA1</v>
          </cell>
          <cell r="I31" t="str">
            <v>SEA1 - MIA1</v>
          </cell>
          <cell r="J31">
            <v>46289</v>
          </cell>
          <cell r="K31">
            <v>46289</v>
          </cell>
          <cell r="L31">
            <v>46310</v>
          </cell>
          <cell r="M31">
            <v>46310</v>
          </cell>
          <cell r="N31">
            <v>21</v>
          </cell>
          <cell r="O31" t="str">
            <v>TE</v>
          </cell>
          <cell r="P31" t="str">
            <v>Eastbound Panama</v>
          </cell>
          <cell r="Q31" t="str">
            <v>TES</v>
          </cell>
          <cell r="R31" t="str">
            <v>WPW454</v>
          </cell>
          <cell r="S31" t="str">
            <v>Seattle to Miami</v>
          </cell>
          <cell r="T31" t="str">
            <v>SUMMER</v>
          </cell>
          <cell r="U31" t="str">
            <v>Q528</v>
          </cell>
          <cell r="V31" t="str">
            <v>Not Required</v>
          </cell>
          <cell r="W31" t="str">
            <v>Panama Canal</v>
          </cell>
          <cell r="X31" t="str">
            <v>Panama Canal</v>
          </cell>
          <cell r="Y31" t="str">
            <v>Not Required</v>
          </cell>
          <cell r="Z31" t="str">
            <v>Not Required</v>
          </cell>
          <cell r="AA31" t="str">
            <v>Other Reposition</v>
          </cell>
          <cell r="AB31">
            <v>2080</v>
          </cell>
          <cell r="AC31">
            <v>43680</v>
          </cell>
          <cell r="AD31" t="str">
            <v>Physical</v>
          </cell>
          <cell r="AE31" t="str">
            <v/>
          </cell>
          <cell r="AF31" t="str">
            <v/>
          </cell>
          <cell r="AG31" t="str">
            <v>N/A</v>
          </cell>
          <cell r="AI31">
            <v>9</v>
          </cell>
          <cell r="AJ31" t="str">
            <v>2 to 17 Years 364 days (Polar Faretable : 17 Child)</v>
          </cell>
          <cell r="AK31" t="str">
            <v>12 Months to 1 Year 364 days (Polar Faretable : 1 Infant)</v>
          </cell>
          <cell r="AL31" t="str">
            <v>D</v>
          </cell>
          <cell r="AM31"/>
          <cell r="AN31" t="str">
            <v>n/a</v>
          </cell>
          <cell r="AO31" t="str">
            <v>TBC</v>
          </cell>
          <cell r="AP31" t="str">
            <v>TBC</v>
          </cell>
          <cell r="AQ31" t="str">
            <v>Y</v>
          </cell>
          <cell r="AR31" t="str">
            <v>Y</v>
          </cell>
          <cell r="AS31" t="str">
            <v>Y</v>
          </cell>
          <cell r="AT31" t="str">
            <v>Y</v>
          </cell>
          <cell r="AU31" t="str">
            <v>Y</v>
          </cell>
          <cell r="AV31" t="str">
            <v>Y</v>
          </cell>
          <cell r="AW31" t="str">
            <v>Y</v>
          </cell>
          <cell r="AX31" t="str">
            <v>Y</v>
          </cell>
          <cell r="AY31" t="str">
            <v>Y</v>
          </cell>
          <cell r="AZ31" t="str">
            <v>Y</v>
          </cell>
          <cell r="BB31" t="str">
            <v>Y</v>
          </cell>
          <cell r="BD31" t="str">
            <v>Y</v>
          </cell>
          <cell r="BF31" t="str">
            <v>Unbundled</v>
          </cell>
          <cell r="BG31">
            <v>46288</v>
          </cell>
          <cell r="BH31">
            <v>46311</v>
          </cell>
          <cell r="BI31">
            <v>23</v>
          </cell>
          <cell r="BJ31" t="str">
            <v>Pre Cruise: Forced Overnight / Post Cruise: Transfer</v>
          </cell>
          <cell r="BK31"/>
          <cell r="BL31" t="str">
            <v>Unbundled</v>
          </cell>
          <cell r="BM31">
            <v>46288</v>
          </cell>
          <cell r="BN31">
            <v>46311</v>
          </cell>
          <cell r="BO31">
            <v>23</v>
          </cell>
          <cell r="BP31" t="str">
            <v>Pre Cruise: Forced Overnight / Post Cruise: Transfer</v>
          </cell>
          <cell r="BR31"/>
          <cell r="BT31"/>
          <cell r="BU31"/>
          <cell r="BV31"/>
          <cell r="BX31"/>
          <cell r="CA31" t="str">
            <v>Pre Cruise: Forced Overnight</v>
          </cell>
          <cell r="CB31" t="str">
            <v>Post Cruise: Transfer</v>
          </cell>
          <cell r="CC31"/>
          <cell r="CD31" t="str">
            <v>Pre Cruise: Forced Overnight</v>
          </cell>
          <cell r="CE31" t="str">
            <v>Post Cruise: Transfer</v>
          </cell>
        </row>
        <row r="32">
          <cell r="F32" t="str">
            <v>Q627A</v>
          </cell>
          <cell r="G32" t="str">
            <v>SEA1</v>
          </cell>
          <cell r="H32" t="str">
            <v>MIA2</v>
          </cell>
          <cell r="I32" t="str">
            <v>SEA1 - MIA2</v>
          </cell>
          <cell r="J32">
            <v>46289</v>
          </cell>
          <cell r="K32">
            <v>46289</v>
          </cell>
          <cell r="L32">
            <v>46322</v>
          </cell>
          <cell r="M32">
            <v>46322</v>
          </cell>
          <cell r="N32">
            <v>33</v>
          </cell>
          <cell r="O32" t="str">
            <v>TE</v>
          </cell>
          <cell r="P32" t="str">
            <v>Eastbound Panama</v>
          </cell>
          <cell r="Q32" t="str">
            <v>TES</v>
          </cell>
          <cell r="R32" t="str">
            <v>WPW454</v>
          </cell>
          <cell r="S32" t="str">
            <v>Seattle to Miami</v>
          </cell>
          <cell r="T32" t="str">
            <v>SUMMER</v>
          </cell>
          <cell r="U32" t="str">
            <v>Q528B</v>
          </cell>
          <cell r="V32" t="str">
            <v>Not Required</v>
          </cell>
          <cell r="W32" t="str">
            <v>Panama Canal</v>
          </cell>
          <cell r="X32" t="str">
            <v>Panama Canal</v>
          </cell>
          <cell r="Y32" t="str">
            <v>Not Required</v>
          </cell>
          <cell r="Z32" t="str">
            <v>Not Required</v>
          </cell>
          <cell r="AA32" t="str">
            <v>Other Reposition</v>
          </cell>
          <cell r="AB32">
            <v>0</v>
          </cell>
          <cell r="AC32">
            <v>0</v>
          </cell>
          <cell r="AD32" t="str">
            <v>Logical</v>
          </cell>
          <cell r="AE32" t="str">
            <v>Q627 SEA1</v>
          </cell>
          <cell r="AF32" t="str">
            <v>Q628 MIA2</v>
          </cell>
          <cell r="AG32" t="str">
            <v>N/A</v>
          </cell>
          <cell r="AI32">
            <v>9</v>
          </cell>
          <cell r="AJ32" t="str">
            <v>2 to 17 Years 364 days (Polar Faretable : 17 Child)</v>
          </cell>
          <cell r="AK32" t="str">
            <v>12 Months to 1 Year 364 days (Polar Faretable : 1 Infant)</v>
          </cell>
          <cell r="AL32" t="str">
            <v>D</v>
          </cell>
          <cell r="AM32"/>
          <cell r="AN32" t="str">
            <v>n/a</v>
          </cell>
          <cell r="AO32" t="str">
            <v>TBC</v>
          </cell>
          <cell r="AP32" t="str">
            <v>TBC</v>
          </cell>
          <cell r="AQ32" t="str">
            <v>Y</v>
          </cell>
          <cell r="AR32" t="str">
            <v>Y</v>
          </cell>
          <cell r="AS32" t="str">
            <v>Y</v>
          </cell>
          <cell r="AT32" t="str">
            <v>Y</v>
          </cell>
          <cell r="AU32" t="str">
            <v>Y</v>
          </cell>
          <cell r="AV32" t="str">
            <v>Y</v>
          </cell>
          <cell r="AW32" t="str">
            <v>Y</v>
          </cell>
          <cell r="AX32" t="str">
            <v>Y</v>
          </cell>
          <cell r="AY32" t="str">
            <v>Y</v>
          </cell>
          <cell r="AZ32" t="str">
            <v>Y</v>
          </cell>
          <cell r="BB32" t="str">
            <v>Y</v>
          </cell>
          <cell r="BD32" t="str">
            <v>Y</v>
          </cell>
          <cell r="BF32" t="str">
            <v>Unbundled</v>
          </cell>
          <cell r="BG32">
            <v>46288</v>
          </cell>
          <cell r="BH32">
            <v>46323</v>
          </cell>
          <cell r="BI32">
            <v>35</v>
          </cell>
          <cell r="BJ32" t="str">
            <v>Pre Cruise: Forced Overnight / Post Cruise: Transfer</v>
          </cell>
          <cell r="BK32"/>
          <cell r="BL32" t="str">
            <v>Unbundled</v>
          </cell>
          <cell r="BM32">
            <v>46288</v>
          </cell>
          <cell r="BN32">
            <v>46323</v>
          </cell>
          <cell r="BO32">
            <v>35</v>
          </cell>
          <cell r="BP32" t="str">
            <v>Pre Cruise: Forced Overnight / Post Cruise: Transfer</v>
          </cell>
          <cell r="BR32"/>
          <cell r="BT32"/>
          <cell r="BU32"/>
          <cell r="BV32"/>
          <cell r="BX32"/>
          <cell r="CA32" t="str">
            <v>Pre Cruise: Forced Overnight</v>
          </cell>
          <cell r="CB32" t="str">
            <v>Post Cruise: Transfer</v>
          </cell>
          <cell r="CC32"/>
          <cell r="CD32" t="str">
            <v>Pre Cruise: Forced Overnight</v>
          </cell>
          <cell r="CE32" t="str">
            <v>Post Cruise: Transfer</v>
          </cell>
        </row>
        <row r="33">
          <cell r="F33" t="str">
            <v>Q628</v>
          </cell>
          <cell r="G33" t="str">
            <v>MIA1</v>
          </cell>
          <cell r="H33" t="str">
            <v>MIA2</v>
          </cell>
          <cell r="I33" t="str">
            <v>MIA1 - MIA2</v>
          </cell>
          <cell r="J33">
            <v>46310</v>
          </cell>
          <cell r="K33">
            <v>46310</v>
          </cell>
          <cell r="L33">
            <v>46322</v>
          </cell>
          <cell r="M33">
            <v>46322</v>
          </cell>
          <cell r="N33">
            <v>12</v>
          </cell>
          <cell r="O33" t="str">
            <v>CY</v>
          </cell>
          <cell r="P33" t="str">
            <v>Caribbean Eastern (MIA)</v>
          </cell>
          <cell r="Q33" t="str">
            <v>CYF</v>
          </cell>
          <cell r="R33" t="str">
            <v>CEF402</v>
          </cell>
          <cell r="S33" t="str">
            <v>Eastern Caribbean</v>
          </cell>
          <cell r="T33" t="str">
            <v>WINTER</v>
          </cell>
          <cell r="U33" t="str">
            <v>Q529</v>
          </cell>
          <cell r="V33" t="str">
            <v>Not Required</v>
          </cell>
          <cell r="W33" t="str">
            <v>Caribbean</v>
          </cell>
          <cell r="X33" t="str">
            <v>Caribbean Eastern (MIA)</v>
          </cell>
          <cell r="Y33" t="str">
            <v>Not Required</v>
          </cell>
          <cell r="Z33" t="str">
            <v>Not Required</v>
          </cell>
          <cell r="AA33" t="str">
            <v>Eastern Caribbean</v>
          </cell>
          <cell r="AB33">
            <v>2080</v>
          </cell>
          <cell r="AC33">
            <v>24960</v>
          </cell>
          <cell r="AD33" t="str">
            <v>Physical</v>
          </cell>
          <cell r="AE33" t="str">
            <v/>
          </cell>
          <cell r="AF33" t="str">
            <v/>
          </cell>
          <cell r="AG33" t="str">
            <v>N/A</v>
          </cell>
          <cell r="AI33">
            <v>9</v>
          </cell>
          <cell r="AJ33" t="str">
            <v>2 to 17 Years 364 days (Polar Faretable : 17 Child)</v>
          </cell>
          <cell r="AK33" t="str">
            <v>6 Months to 1 Year 364 days (Polar Faretable : 1 Infant)</v>
          </cell>
          <cell r="AL33" t="str">
            <v>D</v>
          </cell>
          <cell r="AM33"/>
          <cell r="AN33" t="str">
            <v>n/a</v>
          </cell>
          <cell r="AO33" t="str">
            <v>Wednesday 16 October 2024 1pm GMT</v>
          </cell>
          <cell r="AP33" t="str">
            <v>Thursday 17 October 2024 1pm GMT</v>
          </cell>
          <cell r="AQ33" t="str">
            <v>Y</v>
          </cell>
          <cell r="AR33" t="str">
            <v>Y</v>
          </cell>
          <cell r="AS33" t="str">
            <v>Y</v>
          </cell>
          <cell r="AT33" t="str">
            <v>Y</v>
          </cell>
          <cell r="AU33" t="str">
            <v>Y</v>
          </cell>
          <cell r="AV33" t="str">
            <v>Y</v>
          </cell>
          <cell r="AW33" t="str">
            <v>Y</v>
          </cell>
          <cell r="AX33" t="str">
            <v>Y</v>
          </cell>
          <cell r="AY33" t="str">
            <v>Y</v>
          </cell>
          <cell r="AZ33" t="str">
            <v>Y</v>
          </cell>
          <cell r="BB33" t="str">
            <v>Y</v>
          </cell>
          <cell r="BD33" t="str">
            <v>Y</v>
          </cell>
          <cell r="BF33" t="str">
            <v>Unbundled</v>
          </cell>
          <cell r="BG33">
            <v>46309</v>
          </cell>
          <cell r="BH33">
            <v>46323</v>
          </cell>
          <cell r="BI33">
            <v>14</v>
          </cell>
          <cell r="BJ33" t="str">
            <v>Pre Cruise: Forced Overnight / Post Cruise: Transfer</v>
          </cell>
          <cell r="BK33"/>
          <cell r="BL33" t="str">
            <v>Unbundled</v>
          </cell>
          <cell r="BM33">
            <v>46309</v>
          </cell>
          <cell r="BN33">
            <v>46323</v>
          </cell>
          <cell r="BO33">
            <v>14</v>
          </cell>
          <cell r="BP33" t="str">
            <v>Pre Cruise: Forced Overnight / Post Cruise: Transfer</v>
          </cell>
          <cell r="BR33"/>
          <cell r="BT33"/>
          <cell r="BU33"/>
          <cell r="BV33"/>
          <cell r="BX33"/>
          <cell r="CA33" t="str">
            <v>Pre Cruise: Forced Overnight</v>
          </cell>
          <cell r="CB33" t="str">
            <v>Post Cruise: Transfer</v>
          </cell>
          <cell r="CC33"/>
          <cell r="CD33" t="str">
            <v>Pre Cruise: Forced Overnight</v>
          </cell>
          <cell r="CE33" t="str">
            <v>Post Cruise: Transfer</v>
          </cell>
        </row>
        <row r="34">
          <cell r="F34" t="str">
            <v>Q628A</v>
          </cell>
          <cell r="G34" t="str">
            <v>MIA1</v>
          </cell>
          <cell r="H34" t="str">
            <v>MIA3</v>
          </cell>
          <cell r="I34" t="str">
            <v>MIA1 - MIA3</v>
          </cell>
          <cell r="J34">
            <v>46310</v>
          </cell>
          <cell r="K34">
            <v>46310</v>
          </cell>
          <cell r="L34">
            <v>46331</v>
          </cell>
          <cell r="M34">
            <v>46331</v>
          </cell>
          <cell r="N34">
            <v>21</v>
          </cell>
          <cell r="O34" t="str">
            <v>CY</v>
          </cell>
          <cell r="P34" t="str">
            <v>Caribbean Eastern (MIA)</v>
          </cell>
          <cell r="Q34" t="str">
            <v>CYF</v>
          </cell>
          <cell r="R34" t="str">
            <v>CARRIB</v>
          </cell>
          <cell r="S34" t="str">
            <v>Caribbean</v>
          </cell>
          <cell r="T34" t="str">
            <v>WINTER</v>
          </cell>
          <cell r="U34" t="str">
            <v>Q529A</v>
          </cell>
          <cell r="V34" t="str">
            <v>Not Required</v>
          </cell>
          <cell r="W34" t="str">
            <v>Caribbean</v>
          </cell>
          <cell r="X34" t="str">
            <v>Caribbean Eastern (MIA)</v>
          </cell>
          <cell r="Y34" t="str">
            <v>Not Required</v>
          </cell>
          <cell r="Z34" t="str">
            <v>Not Required</v>
          </cell>
          <cell r="AA34" t="str">
            <v>Eastern Caribbean</v>
          </cell>
          <cell r="AB34">
            <v>0</v>
          </cell>
          <cell r="AC34">
            <v>0</v>
          </cell>
          <cell r="AD34" t="str">
            <v>Logical</v>
          </cell>
          <cell r="AE34" t="str">
            <v>Q628 MIA1</v>
          </cell>
          <cell r="AF34" t="str">
            <v>Q629 MIA2</v>
          </cell>
          <cell r="AG34" t="str">
            <v>N/A</v>
          </cell>
          <cell r="AI34">
            <v>9</v>
          </cell>
          <cell r="AJ34" t="str">
            <v>2 to 17 Years 364 days (Polar Faretable : 17 Child)</v>
          </cell>
          <cell r="AK34" t="str">
            <v>6 Months to 1 Year 364 days (Polar Faretable : 1 Infant)</v>
          </cell>
          <cell r="AL34" t="str">
            <v>D</v>
          </cell>
          <cell r="AM34"/>
          <cell r="AN34" t="str">
            <v>n/a</v>
          </cell>
          <cell r="AO34" t="str">
            <v>Wednesday 16 October 2024 1pm GMT</v>
          </cell>
          <cell r="AP34" t="str">
            <v>Thursday 17 October 2024 1pm GMT</v>
          </cell>
          <cell r="AQ34" t="str">
            <v>Y</v>
          </cell>
          <cell r="AR34" t="str">
            <v>Y</v>
          </cell>
          <cell r="AS34" t="str">
            <v>Y</v>
          </cell>
          <cell r="AT34" t="str">
            <v>Y</v>
          </cell>
          <cell r="AU34" t="str">
            <v>Y</v>
          </cell>
          <cell r="AV34" t="str">
            <v>Y</v>
          </cell>
          <cell r="AW34" t="str">
            <v>Y</v>
          </cell>
          <cell r="AX34" t="str">
            <v>Y</v>
          </cell>
          <cell r="AY34" t="str">
            <v>Y</v>
          </cell>
          <cell r="AZ34" t="str">
            <v>Y</v>
          </cell>
          <cell r="BB34" t="str">
            <v>Y</v>
          </cell>
          <cell r="BD34" t="str">
            <v>Y</v>
          </cell>
          <cell r="BF34" t="str">
            <v>Unbundled</v>
          </cell>
          <cell r="BG34">
            <v>46309</v>
          </cell>
          <cell r="BH34">
            <v>46332</v>
          </cell>
          <cell r="BI34">
            <v>23</v>
          </cell>
          <cell r="BJ34" t="str">
            <v>Pre Cruise: Forced Overnight / Post Cruise: Transfer</v>
          </cell>
          <cell r="BK34"/>
          <cell r="BL34" t="str">
            <v>Unbundled</v>
          </cell>
          <cell r="BM34">
            <v>46309</v>
          </cell>
          <cell r="BN34">
            <v>46332</v>
          </cell>
          <cell r="BO34">
            <v>23</v>
          </cell>
          <cell r="BP34" t="str">
            <v>Pre Cruise: Forced Overnight / Post Cruise: Transfer</v>
          </cell>
          <cell r="BR34"/>
          <cell r="BT34"/>
          <cell r="BU34"/>
          <cell r="BV34"/>
          <cell r="BX34"/>
          <cell r="CA34" t="str">
            <v>Pre Cruise: Forced Overnight</v>
          </cell>
          <cell r="CB34" t="str">
            <v>Post Cruise: Transfer</v>
          </cell>
          <cell r="CC34"/>
          <cell r="CD34" t="str">
            <v>Pre Cruise: Forced Overnight</v>
          </cell>
          <cell r="CE34" t="str">
            <v>Post Cruise: Transfer</v>
          </cell>
        </row>
        <row r="35">
          <cell r="F35" t="str">
            <v>Q629</v>
          </cell>
          <cell r="G35" t="str">
            <v>MIA1</v>
          </cell>
          <cell r="H35" t="str">
            <v>MIA2</v>
          </cell>
          <cell r="I35" t="str">
            <v>MIA1 - MIA2</v>
          </cell>
          <cell r="J35">
            <v>46322</v>
          </cell>
          <cell r="K35">
            <v>46322</v>
          </cell>
          <cell r="L35">
            <v>46331</v>
          </cell>
          <cell r="M35">
            <v>46331</v>
          </cell>
          <cell r="N35">
            <v>9</v>
          </cell>
          <cell r="O35" t="str">
            <v>CZ</v>
          </cell>
          <cell r="P35" t="str">
            <v>Caribbean Western (MIA)</v>
          </cell>
          <cell r="Q35" t="str">
            <v>CZF</v>
          </cell>
          <cell r="R35" t="str">
            <v>CEF406</v>
          </cell>
          <cell r="S35" t="str">
            <v>Western Caribbean</v>
          </cell>
          <cell r="T35" t="str">
            <v>WINTER</v>
          </cell>
          <cell r="U35" t="str">
            <v>Q530</v>
          </cell>
          <cell r="V35" t="str">
            <v>Not Required</v>
          </cell>
          <cell r="W35" t="str">
            <v>Caribbean</v>
          </cell>
          <cell r="X35" t="str">
            <v>Caribbean Western (MIA)</v>
          </cell>
          <cell r="Y35" t="str">
            <v>Not Required</v>
          </cell>
          <cell r="Z35" t="str">
            <v>Not Required</v>
          </cell>
          <cell r="AA35" t="str">
            <v>Western Caribbean</v>
          </cell>
          <cell r="AB35">
            <v>2080</v>
          </cell>
          <cell r="AC35">
            <v>18720</v>
          </cell>
          <cell r="AD35" t="str">
            <v>Physical</v>
          </cell>
          <cell r="AE35" t="str">
            <v/>
          </cell>
          <cell r="AF35" t="str">
            <v/>
          </cell>
          <cell r="AG35" t="str">
            <v>N/A</v>
          </cell>
          <cell r="AI35">
            <v>9</v>
          </cell>
          <cell r="AJ35" t="str">
            <v>2 to 17 Years 364 days (Polar Faretable : 17 Child)</v>
          </cell>
          <cell r="AK35" t="str">
            <v>6 Months to 1 Year 364 days (Polar Faretable : 1 Infant)</v>
          </cell>
          <cell r="AL35" t="str">
            <v>D</v>
          </cell>
          <cell r="AM35"/>
          <cell r="AN35" t="str">
            <v>n/a</v>
          </cell>
          <cell r="AO35" t="str">
            <v>Wednesday 16 October 2024 1pm GMT</v>
          </cell>
          <cell r="AP35" t="str">
            <v>Thursday 17 October 2024 1pm GMT</v>
          </cell>
          <cell r="AQ35" t="str">
            <v>Y</v>
          </cell>
          <cell r="AR35" t="str">
            <v>Y</v>
          </cell>
          <cell r="AS35" t="str">
            <v>Y</v>
          </cell>
          <cell r="AT35" t="str">
            <v>Y</v>
          </cell>
          <cell r="AU35" t="str">
            <v>Y</v>
          </cell>
          <cell r="AV35" t="str">
            <v>Y</v>
          </cell>
          <cell r="AW35" t="str">
            <v>Y</v>
          </cell>
          <cell r="AX35" t="str">
            <v>Y</v>
          </cell>
          <cell r="AY35" t="str">
            <v>Y</v>
          </cell>
          <cell r="AZ35" t="str">
            <v>Y</v>
          </cell>
          <cell r="BB35" t="str">
            <v>Y</v>
          </cell>
          <cell r="BD35" t="str">
            <v>Y</v>
          </cell>
          <cell r="BF35" t="str">
            <v>Unbundled</v>
          </cell>
          <cell r="BG35">
            <v>46321</v>
          </cell>
          <cell r="BH35">
            <v>46332</v>
          </cell>
          <cell r="BI35">
            <v>11</v>
          </cell>
          <cell r="BJ35" t="str">
            <v>Pre Cruise: Forced Overnight / Post Cruise: Transfer</v>
          </cell>
          <cell r="BK35"/>
          <cell r="BL35" t="str">
            <v>Unbundled</v>
          </cell>
          <cell r="BM35">
            <v>46321</v>
          </cell>
          <cell r="BN35">
            <v>46332</v>
          </cell>
          <cell r="BO35">
            <v>11</v>
          </cell>
          <cell r="BP35" t="str">
            <v>Pre Cruise: Forced Overnight / Post Cruise: Transfer</v>
          </cell>
          <cell r="BR35"/>
          <cell r="BT35"/>
          <cell r="BU35"/>
          <cell r="BV35"/>
          <cell r="BX35"/>
          <cell r="CA35" t="str">
            <v>Pre Cruise: Forced Overnight</v>
          </cell>
          <cell r="CB35" t="str">
            <v>Post Cruise: Transfer</v>
          </cell>
          <cell r="CC35"/>
          <cell r="CD35" t="str">
            <v>Pre Cruise: Forced Overnight</v>
          </cell>
          <cell r="CE35" t="str">
            <v>Post Cruise: Transfer</v>
          </cell>
        </row>
        <row r="36">
          <cell r="F36" t="str">
            <v>Q629A</v>
          </cell>
          <cell r="G36" t="str">
            <v>MIA1</v>
          </cell>
          <cell r="H36" t="str">
            <v>MIA3</v>
          </cell>
          <cell r="I36" t="str">
            <v>MIA1 - MIA3</v>
          </cell>
          <cell r="J36">
            <v>46322</v>
          </cell>
          <cell r="K36">
            <v>46322</v>
          </cell>
          <cell r="L36">
            <v>46343</v>
          </cell>
          <cell r="M36">
            <v>46343</v>
          </cell>
          <cell r="N36">
            <v>21</v>
          </cell>
          <cell r="O36" t="str">
            <v>CY</v>
          </cell>
          <cell r="P36" t="str">
            <v>Caribbean Eastern (MIA)</v>
          </cell>
          <cell r="Q36" t="str">
            <v>CYF</v>
          </cell>
          <cell r="R36" t="str">
            <v>CARRIB</v>
          </cell>
          <cell r="S36" t="str">
            <v>Caribbean</v>
          </cell>
          <cell r="T36" t="str">
            <v>WINTER</v>
          </cell>
          <cell r="U36" t="str">
            <v>Q530A</v>
          </cell>
          <cell r="V36" t="str">
            <v>Not Required</v>
          </cell>
          <cell r="W36" t="str">
            <v>Caribbean</v>
          </cell>
          <cell r="X36" t="str">
            <v>Caribbean Eastern (MIA)</v>
          </cell>
          <cell r="Y36" t="str">
            <v>Not Required</v>
          </cell>
          <cell r="Z36" t="str">
            <v>Not Required</v>
          </cell>
          <cell r="AA36" t="str">
            <v>Eastern Caribbean</v>
          </cell>
          <cell r="AB36">
            <v>0</v>
          </cell>
          <cell r="AC36">
            <v>0</v>
          </cell>
          <cell r="AD36" t="str">
            <v>Logical</v>
          </cell>
          <cell r="AE36" t="str">
            <v>Q629 MIA1</v>
          </cell>
          <cell r="AF36" t="str">
            <v>Q630 MIA2</v>
          </cell>
          <cell r="AG36" t="str">
            <v>N/A</v>
          </cell>
          <cell r="AI36">
            <v>9</v>
          </cell>
          <cell r="AJ36" t="str">
            <v>2 to 17 Years 364 days (Polar Faretable : 17 Child)</v>
          </cell>
          <cell r="AK36" t="str">
            <v>6 Months to 1 Year 364 days (Polar Faretable : 1 Infant)</v>
          </cell>
          <cell r="AL36" t="str">
            <v>D</v>
          </cell>
          <cell r="AM36"/>
          <cell r="AN36" t="str">
            <v>n/a</v>
          </cell>
          <cell r="AO36" t="str">
            <v>Wednesday 16 October 2024 1pm GMT</v>
          </cell>
          <cell r="AP36" t="str">
            <v>Thursday 17 October 2024 1pm GMT</v>
          </cell>
          <cell r="AQ36" t="str">
            <v>Y</v>
          </cell>
          <cell r="AR36" t="str">
            <v>Y</v>
          </cell>
          <cell r="AS36" t="str">
            <v>Y</v>
          </cell>
          <cell r="AT36" t="str">
            <v>Y</v>
          </cell>
          <cell r="AU36" t="str">
            <v>Y</v>
          </cell>
          <cell r="AV36" t="str">
            <v>Y</v>
          </cell>
          <cell r="AW36" t="str">
            <v>Y</v>
          </cell>
          <cell r="AX36" t="str">
            <v>Y</v>
          </cell>
          <cell r="AY36" t="str">
            <v>Y</v>
          </cell>
          <cell r="AZ36" t="str">
            <v>Y</v>
          </cell>
          <cell r="BB36" t="str">
            <v>Y</v>
          </cell>
          <cell r="BD36" t="str">
            <v>Y</v>
          </cell>
          <cell r="BF36" t="str">
            <v>Unbundled</v>
          </cell>
          <cell r="BG36">
            <v>46321</v>
          </cell>
          <cell r="BH36">
            <v>46344</v>
          </cell>
          <cell r="BI36">
            <v>23</v>
          </cell>
          <cell r="BJ36" t="str">
            <v>Pre Cruise: Forced Overnight / Post Cruise: Transfer</v>
          </cell>
          <cell r="BK36"/>
          <cell r="BL36" t="str">
            <v>Unbundled</v>
          </cell>
          <cell r="BM36">
            <v>46321</v>
          </cell>
          <cell r="BN36">
            <v>46344</v>
          </cell>
          <cell r="BO36">
            <v>23</v>
          </cell>
          <cell r="BP36" t="str">
            <v>Pre Cruise: Forced Overnight / Post Cruise: Transfer</v>
          </cell>
          <cell r="BR36"/>
          <cell r="BT36"/>
          <cell r="BU36"/>
          <cell r="BV36"/>
          <cell r="BX36"/>
          <cell r="CA36" t="str">
            <v>Pre Cruise: Forced Overnight</v>
          </cell>
          <cell r="CB36" t="str">
            <v>Post Cruise: Transfer</v>
          </cell>
          <cell r="CC36"/>
          <cell r="CD36" t="str">
            <v>Pre Cruise: Forced Overnight</v>
          </cell>
          <cell r="CE36" t="str">
            <v>Post Cruise: Transfer</v>
          </cell>
        </row>
        <row r="37">
          <cell r="F37" t="str">
            <v>Q630</v>
          </cell>
          <cell r="G37" t="str">
            <v>MIA1</v>
          </cell>
          <cell r="H37" t="str">
            <v>MIA2</v>
          </cell>
          <cell r="I37" t="str">
            <v>MIA1 - MIA2</v>
          </cell>
          <cell r="J37">
            <v>46331</v>
          </cell>
          <cell r="K37">
            <v>46331</v>
          </cell>
          <cell r="L37">
            <v>46343</v>
          </cell>
          <cell r="M37">
            <v>46343</v>
          </cell>
          <cell r="N37">
            <v>12</v>
          </cell>
          <cell r="O37" t="str">
            <v>CY</v>
          </cell>
          <cell r="P37" t="str">
            <v>Caribbean Eastern (MIA)</v>
          </cell>
          <cell r="Q37" t="str">
            <v>CYF</v>
          </cell>
          <cell r="R37" t="str">
            <v>CEF402</v>
          </cell>
          <cell r="S37" t="str">
            <v>Eastern Caribbean</v>
          </cell>
          <cell r="T37" t="str">
            <v>WINTER</v>
          </cell>
          <cell r="U37" t="str">
            <v>Q531</v>
          </cell>
          <cell r="V37" t="str">
            <v>Not Required</v>
          </cell>
          <cell r="W37" t="str">
            <v>Caribbean</v>
          </cell>
          <cell r="X37" t="str">
            <v>Caribbean Eastern (MIA)</v>
          </cell>
          <cell r="Y37" t="str">
            <v>Not Required</v>
          </cell>
          <cell r="Z37" t="str">
            <v>Not Required</v>
          </cell>
          <cell r="AA37" t="str">
            <v>Eastern Caribbean</v>
          </cell>
          <cell r="AB37">
            <v>2080</v>
          </cell>
          <cell r="AC37">
            <v>24960</v>
          </cell>
          <cell r="AD37" t="str">
            <v>Physical</v>
          </cell>
          <cell r="AE37" t="str">
            <v/>
          </cell>
          <cell r="AF37" t="str">
            <v/>
          </cell>
          <cell r="AG37" t="str">
            <v>N/A</v>
          </cell>
          <cell r="AI37">
            <v>9</v>
          </cell>
          <cell r="AJ37" t="str">
            <v>2 to 17 Years 364 days (Polar Faretable : 17 Child)</v>
          </cell>
          <cell r="AK37" t="str">
            <v>6 Months to 1 Year 364 days (Polar Faretable : 1 Infant)</v>
          </cell>
          <cell r="AL37" t="str">
            <v>D</v>
          </cell>
          <cell r="AM37"/>
          <cell r="AN37" t="str">
            <v>n/a</v>
          </cell>
          <cell r="AO37" t="str">
            <v>Wednesday 16 October 2024 1pm GMT</v>
          </cell>
          <cell r="AP37" t="str">
            <v>Thursday 17 October 2024 1pm GMT</v>
          </cell>
          <cell r="AQ37" t="str">
            <v>Y</v>
          </cell>
          <cell r="AR37" t="str">
            <v>Y</v>
          </cell>
          <cell r="AS37" t="str">
            <v>Y</v>
          </cell>
          <cell r="AT37" t="str">
            <v>Y</v>
          </cell>
          <cell r="AU37" t="str">
            <v>Y</v>
          </cell>
          <cell r="AV37" t="str">
            <v>Y</v>
          </cell>
          <cell r="AW37" t="str">
            <v>Y</v>
          </cell>
          <cell r="AX37" t="str">
            <v>Y</v>
          </cell>
          <cell r="AY37" t="str">
            <v>Y</v>
          </cell>
          <cell r="AZ37" t="str">
            <v>Y</v>
          </cell>
          <cell r="BB37" t="str">
            <v>Y</v>
          </cell>
          <cell r="BD37" t="str">
            <v>Y</v>
          </cell>
          <cell r="BF37" t="str">
            <v>Unbundled</v>
          </cell>
          <cell r="BG37">
            <v>46330</v>
          </cell>
          <cell r="BH37">
            <v>46344</v>
          </cell>
          <cell r="BI37">
            <v>14</v>
          </cell>
          <cell r="BJ37" t="str">
            <v>Pre Cruise: Forced Overnight / Post Cruise: Transfer</v>
          </cell>
          <cell r="BK37"/>
          <cell r="BL37" t="str">
            <v>Unbundled</v>
          </cell>
          <cell r="BM37">
            <v>46330</v>
          </cell>
          <cell r="BN37">
            <v>46344</v>
          </cell>
          <cell r="BO37">
            <v>14</v>
          </cell>
          <cell r="BP37" t="str">
            <v>Pre Cruise: Forced Overnight / Post Cruise: Transfer</v>
          </cell>
          <cell r="BR37"/>
          <cell r="BT37"/>
          <cell r="BU37"/>
          <cell r="BV37"/>
          <cell r="BX37"/>
          <cell r="CA37" t="str">
            <v>Pre Cruise: Forced Overnight</v>
          </cell>
          <cell r="CB37" t="str">
            <v>Post Cruise: Transfer</v>
          </cell>
          <cell r="CC37"/>
          <cell r="CD37" t="str">
            <v>Pre Cruise: Forced Overnight</v>
          </cell>
          <cell r="CE37" t="str">
            <v>Post Cruise: Transfer</v>
          </cell>
        </row>
        <row r="38">
          <cell r="F38" t="str">
            <v>Q630A</v>
          </cell>
          <cell r="G38" t="str">
            <v>MIA1</v>
          </cell>
          <cell r="H38" t="str">
            <v>MIA3</v>
          </cell>
          <cell r="I38" t="str">
            <v>MIA1 - MIA3</v>
          </cell>
          <cell r="J38">
            <v>46331</v>
          </cell>
          <cell r="K38">
            <v>46331</v>
          </cell>
          <cell r="L38">
            <v>46352</v>
          </cell>
          <cell r="M38">
            <v>46352</v>
          </cell>
          <cell r="N38">
            <v>21</v>
          </cell>
          <cell r="O38" t="str">
            <v>CY</v>
          </cell>
          <cell r="P38" t="str">
            <v>Caribbean Eastern (MIA)</v>
          </cell>
          <cell r="Q38" t="str">
            <v>CYF</v>
          </cell>
          <cell r="R38" t="str">
            <v>CARRIB</v>
          </cell>
          <cell r="S38" t="str">
            <v>Caribbean</v>
          </cell>
          <cell r="T38" t="str">
            <v>WINTER</v>
          </cell>
          <cell r="U38" t="str">
            <v>Q531A</v>
          </cell>
          <cell r="V38" t="str">
            <v>Not Required</v>
          </cell>
          <cell r="W38" t="str">
            <v>Caribbean</v>
          </cell>
          <cell r="X38" t="str">
            <v>Caribbean Eastern (MIA)</v>
          </cell>
          <cell r="Y38" t="str">
            <v>Not Required</v>
          </cell>
          <cell r="Z38" t="str">
            <v>Not Required</v>
          </cell>
          <cell r="AA38" t="str">
            <v>Eastern Caribbean</v>
          </cell>
          <cell r="AB38">
            <v>0</v>
          </cell>
          <cell r="AC38">
            <v>0</v>
          </cell>
          <cell r="AD38" t="str">
            <v>Logical</v>
          </cell>
          <cell r="AE38" t="str">
            <v>Q630 MIA1</v>
          </cell>
          <cell r="AF38" t="str">
            <v>Q631 MIA2</v>
          </cell>
          <cell r="AG38" t="str">
            <v>N/A</v>
          </cell>
          <cell r="AI38">
            <v>9</v>
          </cell>
          <cell r="AJ38" t="str">
            <v>2 to 17 Years 364 days (Polar Faretable : 17 Child)</v>
          </cell>
          <cell r="AK38" t="str">
            <v>6 Months to 1 Year 364 days (Polar Faretable : 1 Infant)</v>
          </cell>
          <cell r="AL38" t="str">
            <v>D</v>
          </cell>
          <cell r="AM38"/>
          <cell r="AN38" t="str">
            <v>n/a</v>
          </cell>
          <cell r="AO38" t="str">
            <v>Wednesday 16 October 2024 1pm GMT</v>
          </cell>
          <cell r="AP38" t="str">
            <v>Thursday 17 October 2024 1pm GMT</v>
          </cell>
          <cell r="AQ38" t="str">
            <v>Y</v>
          </cell>
          <cell r="AR38" t="str">
            <v>Y</v>
          </cell>
          <cell r="AS38" t="str">
            <v>Y</v>
          </cell>
          <cell r="AT38" t="str">
            <v>Y</v>
          </cell>
          <cell r="AU38" t="str">
            <v>Y</v>
          </cell>
          <cell r="AV38" t="str">
            <v>Y</v>
          </cell>
          <cell r="AW38" t="str">
            <v>Y</v>
          </cell>
          <cell r="AX38" t="str">
            <v>Y</v>
          </cell>
          <cell r="AY38" t="str">
            <v>Y</v>
          </cell>
          <cell r="AZ38" t="str">
            <v>Y</v>
          </cell>
          <cell r="BB38" t="str">
            <v>Y</v>
          </cell>
          <cell r="BD38" t="str">
            <v>Y</v>
          </cell>
          <cell r="BF38" t="str">
            <v>Unbundled</v>
          </cell>
          <cell r="BG38">
            <v>46330</v>
          </cell>
          <cell r="BH38">
            <v>46353</v>
          </cell>
          <cell r="BI38">
            <v>23</v>
          </cell>
          <cell r="BJ38" t="str">
            <v>Pre Cruise: Forced Overnight / Post Cruise: Transfer</v>
          </cell>
          <cell r="BK38"/>
          <cell r="BL38" t="str">
            <v>Unbundled</v>
          </cell>
          <cell r="BM38">
            <v>46330</v>
          </cell>
          <cell r="BN38">
            <v>46353</v>
          </cell>
          <cell r="BO38">
            <v>23</v>
          </cell>
          <cell r="BP38" t="str">
            <v>Pre Cruise: Forced Overnight / Post Cruise: Transfer</v>
          </cell>
          <cell r="BR38"/>
          <cell r="BT38"/>
          <cell r="BU38"/>
          <cell r="BV38"/>
          <cell r="BX38"/>
          <cell r="CA38" t="str">
            <v>Pre Cruise: Forced Overnight</v>
          </cell>
          <cell r="CB38" t="str">
            <v>Post Cruise: Transfer</v>
          </cell>
          <cell r="CC38"/>
          <cell r="CD38" t="str">
            <v>Pre Cruise: Forced Overnight</v>
          </cell>
          <cell r="CE38" t="str">
            <v>Post Cruise: Transfer</v>
          </cell>
        </row>
        <row r="39">
          <cell r="F39" t="str">
            <v>Q631</v>
          </cell>
          <cell r="G39" t="str">
            <v>MIA1</v>
          </cell>
          <cell r="H39" t="str">
            <v>MIA2</v>
          </cell>
          <cell r="I39" t="str">
            <v>MIA1 - MIA2</v>
          </cell>
          <cell r="J39">
            <v>46343</v>
          </cell>
          <cell r="K39">
            <v>46343</v>
          </cell>
          <cell r="L39">
            <v>46352</v>
          </cell>
          <cell r="M39">
            <v>46352</v>
          </cell>
          <cell r="N39">
            <v>9</v>
          </cell>
          <cell r="O39" t="str">
            <v>CZ</v>
          </cell>
          <cell r="P39" t="str">
            <v>Caribbean Western (MIA)</v>
          </cell>
          <cell r="Q39" t="str">
            <v>CZF</v>
          </cell>
          <cell r="R39" t="str">
            <v>CEF406</v>
          </cell>
          <cell r="S39" t="str">
            <v>Western Caribbean</v>
          </cell>
          <cell r="T39" t="str">
            <v>WINTER</v>
          </cell>
          <cell r="U39" t="str">
            <v>Q532</v>
          </cell>
          <cell r="V39" t="str">
            <v>Not Required</v>
          </cell>
          <cell r="W39" t="str">
            <v>Caribbean</v>
          </cell>
          <cell r="X39" t="str">
            <v>Caribbean Western (MIA)</v>
          </cell>
          <cell r="Y39" t="str">
            <v>Not Required</v>
          </cell>
          <cell r="Z39" t="str">
            <v>Not Required</v>
          </cell>
          <cell r="AA39" t="str">
            <v>Western Caribbean</v>
          </cell>
          <cell r="AB39">
            <v>2080</v>
          </cell>
          <cell r="AC39">
            <v>18720</v>
          </cell>
          <cell r="AD39" t="str">
            <v>Physical</v>
          </cell>
          <cell r="AE39" t="str">
            <v/>
          </cell>
          <cell r="AF39" t="str">
            <v/>
          </cell>
          <cell r="AG39" t="str">
            <v>N/A</v>
          </cell>
          <cell r="AI39">
            <v>9</v>
          </cell>
          <cell r="AJ39" t="str">
            <v>2 to 17 Years 364 days (Polar Faretable : 17 Child)</v>
          </cell>
          <cell r="AK39" t="str">
            <v>6 Months to 1 Year 364 days (Polar Faretable : 1 Infant)</v>
          </cell>
          <cell r="AL39" t="str">
            <v>D</v>
          </cell>
          <cell r="AM39"/>
          <cell r="AN39" t="str">
            <v>n/a</v>
          </cell>
          <cell r="AO39" t="str">
            <v>Wednesday 16 October 2024 1pm GMT</v>
          </cell>
          <cell r="AP39" t="str">
            <v>Thursday 17 October 2024 1pm GMT</v>
          </cell>
          <cell r="AQ39" t="str">
            <v>Y</v>
          </cell>
          <cell r="AR39" t="str">
            <v>Y</v>
          </cell>
          <cell r="AS39" t="str">
            <v>Y</v>
          </cell>
          <cell r="AT39" t="str">
            <v>Y</v>
          </cell>
          <cell r="AU39" t="str">
            <v>Y</v>
          </cell>
          <cell r="AV39" t="str">
            <v>Y</v>
          </cell>
          <cell r="AW39" t="str">
            <v>Y</v>
          </cell>
          <cell r="AX39" t="str">
            <v>Y</v>
          </cell>
          <cell r="AY39" t="str">
            <v>Y</v>
          </cell>
          <cell r="AZ39" t="str">
            <v>Y</v>
          </cell>
          <cell r="BB39" t="str">
            <v>Y</v>
          </cell>
          <cell r="BD39" t="str">
            <v>Y</v>
          </cell>
          <cell r="BF39" t="str">
            <v>Unbundled</v>
          </cell>
          <cell r="BG39">
            <v>46342</v>
          </cell>
          <cell r="BH39">
            <v>46353</v>
          </cell>
          <cell r="BI39">
            <v>11</v>
          </cell>
          <cell r="BJ39" t="str">
            <v>Pre Cruise: Forced Overnight / Post Cruise: Transfer</v>
          </cell>
          <cell r="BK39"/>
          <cell r="BL39" t="str">
            <v>Unbundled</v>
          </cell>
          <cell r="BM39">
            <v>46342</v>
          </cell>
          <cell r="BN39">
            <v>46353</v>
          </cell>
          <cell r="BO39">
            <v>11</v>
          </cell>
          <cell r="BP39" t="str">
            <v>Pre Cruise: Forced Overnight / Post Cruise: Transfer</v>
          </cell>
          <cell r="BR39"/>
          <cell r="BT39"/>
          <cell r="BU39"/>
          <cell r="BV39"/>
          <cell r="BX39"/>
          <cell r="CA39" t="str">
            <v>Pre Cruise: Forced Overnight</v>
          </cell>
          <cell r="CB39" t="str">
            <v>Post Cruise: Transfer</v>
          </cell>
          <cell r="CC39"/>
          <cell r="CD39" t="str">
            <v>Pre Cruise: Forced Overnight</v>
          </cell>
          <cell r="CE39" t="str">
            <v>Post Cruise: Transfer</v>
          </cell>
        </row>
        <row r="40">
          <cell r="F40" t="str">
            <v>Q631A</v>
          </cell>
          <cell r="G40" t="str">
            <v>MIA1</v>
          </cell>
          <cell r="H40" t="str">
            <v>MIA3</v>
          </cell>
          <cell r="I40" t="str">
            <v>MIA1 - MIA3</v>
          </cell>
          <cell r="J40">
            <v>46343</v>
          </cell>
          <cell r="K40">
            <v>46343</v>
          </cell>
          <cell r="L40">
            <v>46364</v>
          </cell>
          <cell r="M40">
            <v>46364</v>
          </cell>
          <cell r="N40">
            <v>21</v>
          </cell>
          <cell r="O40" t="str">
            <v>CY</v>
          </cell>
          <cell r="P40" t="str">
            <v>Caribbean Eastern (MIA)</v>
          </cell>
          <cell r="Q40" t="str">
            <v>CYF</v>
          </cell>
          <cell r="R40" t="str">
            <v>CARRIB</v>
          </cell>
          <cell r="S40" t="str">
            <v>Caribbean</v>
          </cell>
          <cell r="T40" t="str">
            <v>WINTER</v>
          </cell>
          <cell r="U40" t="str">
            <v>Q532A</v>
          </cell>
          <cell r="V40" t="str">
            <v>Not Required</v>
          </cell>
          <cell r="W40" t="str">
            <v>Caribbean</v>
          </cell>
          <cell r="X40" t="str">
            <v>Caribbean Eastern (MIA)</v>
          </cell>
          <cell r="Y40" t="str">
            <v>Not Required</v>
          </cell>
          <cell r="Z40" t="str">
            <v>Not Required</v>
          </cell>
          <cell r="AA40" t="str">
            <v>Eastern Caribbean</v>
          </cell>
          <cell r="AB40">
            <v>0</v>
          </cell>
          <cell r="AC40">
            <v>0</v>
          </cell>
          <cell r="AD40" t="str">
            <v>Logical</v>
          </cell>
          <cell r="AE40" t="str">
            <v>Q631 MIA1</v>
          </cell>
          <cell r="AF40" t="str">
            <v>Q632 MIA2</v>
          </cell>
          <cell r="AG40" t="str">
            <v>N/A</v>
          </cell>
          <cell r="AI40">
            <v>9</v>
          </cell>
          <cell r="AJ40" t="str">
            <v>2 to 17 Years 364 days (Polar Faretable : 17 Child)</v>
          </cell>
          <cell r="AK40" t="str">
            <v>6 Months to 1 Year 364 days (Polar Faretable : 1 Infant)</v>
          </cell>
          <cell r="AL40" t="str">
            <v>D</v>
          </cell>
          <cell r="AM40"/>
          <cell r="AN40" t="str">
            <v>n/a</v>
          </cell>
          <cell r="AO40" t="str">
            <v>Wednesday 16 October 2024 1pm GMT</v>
          </cell>
          <cell r="AP40" t="str">
            <v>Thursday 17 October 2024 1pm GMT</v>
          </cell>
          <cell r="AQ40" t="str">
            <v>Y</v>
          </cell>
          <cell r="AR40" t="str">
            <v>Y</v>
          </cell>
          <cell r="AS40" t="str">
            <v>Y</v>
          </cell>
          <cell r="AT40" t="str">
            <v>Y</v>
          </cell>
          <cell r="AU40" t="str">
            <v>Y</v>
          </cell>
          <cell r="AV40" t="str">
            <v>Y</v>
          </cell>
          <cell r="AW40" t="str">
            <v>Y</v>
          </cell>
          <cell r="AX40" t="str">
            <v>Y</v>
          </cell>
          <cell r="AY40" t="str">
            <v>Y</v>
          </cell>
          <cell r="AZ40" t="str">
            <v>Y</v>
          </cell>
          <cell r="BB40" t="str">
            <v>Y</v>
          </cell>
          <cell r="BD40" t="str">
            <v>Y</v>
          </cell>
          <cell r="BF40" t="str">
            <v>Unbundled</v>
          </cell>
          <cell r="BG40">
            <v>46342</v>
          </cell>
          <cell r="BH40">
            <v>46365</v>
          </cell>
          <cell r="BI40">
            <v>23</v>
          </cell>
          <cell r="BJ40" t="str">
            <v>Pre Cruise: Forced Overnight / Post Cruise: Transfer</v>
          </cell>
          <cell r="BK40"/>
          <cell r="BL40" t="str">
            <v>Unbundled</v>
          </cell>
          <cell r="BM40">
            <v>46342</v>
          </cell>
          <cell r="BN40">
            <v>46365</v>
          </cell>
          <cell r="BO40">
            <v>23</v>
          </cell>
          <cell r="BP40" t="str">
            <v>Pre Cruise: Forced Overnight / Post Cruise: Transfer</v>
          </cell>
          <cell r="BR40"/>
          <cell r="BT40"/>
          <cell r="BU40"/>
          <cell r="BV40"/>
          <cell r="BX40"/>
          <cell r="CA40" t="str">
            <v>Pre Cruise: Forced Overnight</v>
          </cell>
          <cell r="CB40" t="str">
            <v>Post Cruise: Transfer</v>
          </cell>
          <cell r="CC40"/>
          <cell r="CD40" t="str">
            <v>Pre Cruise: Forced Overnight</v>
          </cell>
          <cell r="CE40" t="str">
            <v>Post Cruise: Transfer</v>
          </cell>
        </row>
        <row r="41">
          <cell r="F41" t="str">
            <v>Q632</v>
          </cell>
          <cell r="G41" t="str">
            <v>MIA1</v>
          </cell>
          <cell r="H41" t="str">
            <v>MIA2</v>
          </cell>
          <cell r="I41" t="str">
            <v>MIA1 - MIA2</v>
          </cell>
          <cell r="J41">
            <v>46352</v>
          </cell>
          <cell r="K41">
            <v>46352</v>
          </cell>
          <cell r="L41">
            <v>46364</v>
          </cell>
          <cell r="M41">
            <v>46364</v>
          </cell>
          <cell r="N41">
            <v>12</v>
          </cell>
          <cell r="O41" t="str">
            <v>CY</v>
          </cell>
          <cell r="P41" t="str">
            <v>Caribbean Eastern (MIA)</v>
          </cell>
          <cell r="Q41" t="str">
            <v>CYF</v>
          </cell>
          <cell r="R41" t="str">
            <v>CEF402</v>
          </cell>
          <cell r="S41" t="str">
            <v>Eastern Caribbean</v>
          </cell>
          <cell r="T41" t="str">
            <v>WINTER</v>
          </cell>
          <cell r="U41" t="str">
            <v>Q533</v>
          </cell>
          <cell r="V41" t="str">
            <v>Not Required</v>
          </cell>
          <cell r="W41" t="str">
            <v>Caribbean</v>
          </cell>
          <cell r="X41" t="str">
            <v>Caribbean Eastern (MIA)</v>
          </cell>
          <cell r="Y41" t="str">
            <v>Not Required</v>
          </cell>
          <cell r="Z41" t="str">
            <v>Not Required</v>
          </cell>
          <cell r="AA41" t="str">
            <v>Eastern Caribbean</v>
          </cell>
          <cell r="AB41">
            <v>2080</v>
          </cell>
          <cell r="AC41">
            <v>24960</v>
          </cell>
          <cell r="AD41" t="str">
            <v>Physical</v>
          </cell>
          <cell r="AE41" t="str">
            <v/>
          </cell>
          <cell r="AF41" t="str">
            <v/>
          </cell>
          <cell r="AG41" t="str">
            <v>N/A</v>
          </cell>
          <cell r="AI41">
            <v>9</v>
          </cell>
          <cell r="AJ41" t="str">
            <v>2 to 17 Years 364 days (Polar Faretable : 17 Child)</v>
          </cell>
          <cell r="AK41" t="str">
            <v>6 Months to 1 Year 364 days (Polar Faretable : 1 Infant)</v>
          </cell>
          <cell r="AL41" t="str">
            <v>D</v>
          </cell>
          <cell r="AM41"/>
          <cell r="AN41" t="str">
            <v>n/a</v>
          </cell>
          <cell r="AO41" t="str">
            <v>Wednesday 16 October 2024 1pm GMT</v>
          </cell>
          <cell r="AP41" t="str">
            <v>Thursday 17 October 2024 1pm GMT</v>
          </cell>
          <cell r="AQ41" t="str">
            <v>Y</v>
          </cell>
          <cell r="AR41" t="str">
            <v>Y</v>
          </cell>
          <cell r="AS41" t="str">
            <v>Y</v>
          </cell>
          <cell r="AT41" t="str">
            <v>Y</v>
          </cell>
          <cell r="AU41" t="str">
            <v>Y</v>
          </cell>
          <cell r="AV41" t="str">
            <v>Y</v>
          </cell>
          <cell r="AW41" t="str">
            <v>Y</v>
          </cell>
          <cell r="AX41" t="str">
            <v>Y</v>
          </cell>
          <cell r="AY41" t="str">
            <v>Y</v>
          </cell>
          <cell r="AZ41" t="str">
            <v>Y</v>
          </cell>
          <cell r="BB41" t="str">
            <v>Y</v>
          </cell>
          <cell r="BD41" t="str">
            <v>Y</v>
          </cell>
          <cell r="BF41" t="str">
            <v>Unbundled</v>
          </cell>
          <cell r="BG41">
            <v>46351</v>
          </cell>
          <cell r="BH41">
            <v>46365</v>
          </cell>
          <cell r="BI41">
            <v>14</v>
          </cell>
          <cell r="BJ41" t="str">
            <v>Pre Cruise: Forced Overnight / Post Cruise: Transfer</v>
          </cell>
          <cell r="BK41"/>
          <cell r="BL41" t="str">
            <v>Unbundled</v>
          </cell>
          <cell r="BM41">
            <v>46351</v>
          </cell>
          <cell r="BN41">
            <v>46365</v>
          </cell>
          <cell r="BO41">
            <v>14</v>
          </cell>
          <cell r="BP41" t="str">
            <v>Pre Cruise: Forced Overnight / Post Cruise: Transfer</v>
          </cell>
          <cell r="BR41"/>
          <cell r="BT41"/>
          <cell r="BU41"/>
          <cell r="BV41"/>
          <cell r="BX41"/>
          <cell r="CA41" t="str">
            <v>Pre Cruise: Forced Overnight</v>
          </cell>
          <cell r="CB41" t="str">
            <v>Post Cruise: Transfer</v>
          </cell>
          <cell r="CC41"/>
          <cell r="CD41" t="str">
            <v>Pre Cruise: Forced Overnight</v>
          </cell>
          <cell r="CE41" t="str">
            <v>Post Cruise: Transfer</v>
          </cell>
        </row>
        <row r="42">
          <cell r="F42" t="str">
            <v>Q632A</v>
          </cell>
          <cell r="G42" t="str">
            <v>MIA1</v>
          </cell>
          <cell r="H42" t="str">
            <v>MIA3</v>
          </cell>
          <cell r="I42" t="str">
            <v>MIA1 - MIA3</v>
          </cell>
          <cell r="J42">
            <v>46352</v>
          </cell>
          <cell r="K42">
            <v>46352</v>
          </cell>
          <cell r="L42">
            <v>46373</v>
          </cell>
          <cell r="M42">
            <v>46373</v>
          </cell>
          <cell r="N42">
            <v>21</v>
          </cell>
          <cell r="O42" t="str">
            <v>CY</v>
          </cell>
          <cell r="P42" t="str">
            <v>Caribbean Eastern (MIA)</v>
          </cell>
          <cell r="Q42" t="str">
            <v>CYF</v>
          </cell>
          <cell r="R42" t="str">
            <v>CARRIB</v>
          </cell>
          <cell r="S42" t="str">
            <v>Caribbean</v>
          </cell>
          <cell r="T42" t="str">
            <v>WINTER</v>
          </cell>
          <cell r="U42" t="str">
            <v>Q533A</v>
          </cell>
          <cell r="V42" t="str">
            <v>Not Required</v>
          </cell>
          <cell r="W42" t="str">
            <v>Caribbean</v>
          </cell>
          <cell r="X42" t="str">
            <v>Caribbean Eastern (MIA)</v>
          </cell>
          <cell r="Y42" t="str">
            <v>Not Required</v>
          </cell>
          <cell r="Z42" t="str">
            <v>Not Required</v>
          </cell>
          <cell r="AA42" t="str">
            <v>Eastern Caribbean</v>
          </cell>
          <cell r="AB42">
            <v>0</v>
          </cell>
          <cell r="AC42">
            <v>0</v>
          </cell>
          <cell r="AD42" t="str">
            <v>Logical</v>
          </cell>
          <cell r="AE42" t="str">
            <v>Q632 MIA1</v>
          </cell>
          <cell r="AF42" t="str">
            <v>Q633 MIA2</v>
          </cell>
          <cell r="AG42" t="str">
            <v>N/A</v>
          </cell>
          <cell r="AI42">
            <v>9</v>
          </cell>
          <cell r="AJ42" t="str">
            <v>2 to 17 Years 364 days (Polar Faretable : 17 Child)</v>
          </cell>
          <cell r="AK42" t="str">
            <v>6 Months to 1 Year 364 days (Polar Faretable : 1 Infant)</v>
          </cell>
          <cell r="AL42" t="str">
            <v>D</v>
          </cell>
          <cell r="AM42"/>
          <cell r="AN42" t="str">
            <v>n/a</v>
          </cell>
          <cell r="AO42" t="str">
            <v>Wednesday 16 October 2024 1pm GMT</v>
          </cell>
          <cell r="AP42" t="str">
            <v>Thursday 17 October 2024 1pm GMT</v>
          </cell>
          <cell r="AQ42" t="str">
            <v>Y</v>
          </cell>
          <cell r="AR42" t="str">
            <v>Y</v>
          </cell>
          <cell r="AS42" t="str">
            <v>Y</v>
          </cell>
          <cell r="AT42" t="str">
            <v>Y</v>
          </cell>
          <cell r="AU42" t="str">
            <v>Y</v>
          </cell>
          <cell r="AV42" t="str">
            <v>Y</v>
          </cell>
          <cell r="AW42" t="str">
            <v>Y</v>
          </cell>
          <cell r="AX42" t="str">
            <v>Y</v>
          </cell>
          <cell r="AY42" t="str">
            <v>Y</v>
          </cell>
          <cell r="AZ42" t="str">
            <v>Y</v>
          </cell>
          <cell r="BB42" t="str">
            <v>Y</v>
          </cell>
          <cell r="BD42" t="str">
            <v>Y</v>
          </cell>
          <cell r="BF42" t="str">
            <v>Unbundled</v>
          </cell>
          <cell r="BG42">
            <v>46351</v>
          </cell>
          <cell r="BH42">
            <v>46374</v>
          </cell>
          <cell r="BI42">
            <v>23</v>
          </cell>
          <cell r="BJ42" t="str">
            <v>Pre Cruise: Forced Overnight / Post Cruise: Transfer</v>
          </cell>
          <cell r="BK42"/>
          <cell r="BL42" t="str">
            <v>Unbundled</v>
          </cell>
          <cell r="BM42">
            <v>46351</v>
          </cell>
          <cell r="BN42">
            <v>46374</v>
          </cell>
          <cell r="BO42">
            <v>23</v>
          </cell>
          <cell r="BP42" t="str">
            <v>Pre Cruise: Forced Overnight / Post Cruise: Transfer</v>
          </cell>
          <cell r="BR42"/>
          <cell r="BT42"/>
          <cell r="BU42"/>
          <cell r="BV42"/>
          <cell r="BX42"/>
          <cell r="CA42" t="str">
            <v>Pre Cruise: Forced Overnight</v>
          </cell>
          <cell r="CB42" t="str">
            <v>Post Cruise: Transfer</v>
          </cell>
          <cell r="CC42"/>
          <cell r="CD42" t="str">
            <v>Pre Cruise: Forced Overnight</v>
          </cell>
          <cell r="CE42" t="str">
            <v>Post Cruise: Transfer</v>
          </cell>
        </row>
        <row r="43">
          <cell r="F43" t="str">
            <v>Q633</v>
          </cell>
          <cell r="G43" t="str">
            <v>MIA1</v>
          </cell>
          <cell r="H43" t="str">
            <v>MIA2</v>
          </cell>
          <cell r="I43" t="str">
            <v>MIA1 - MIA2</v>
          </cell>
          <cell r="J43">
            <v>46364</v>
          </cell>
          <cell r="K43">
            <v>46364</v>
          </cell>
          <cell r="L43">
            <v>46373</v>
          </cell>
          <cell r="M43">
            <v>46373</v>
          </cell>
          <cell r="N43">
            <v>9</v>
          </cell>
          <cell r="O43" t="str">
            <v>CZ</v>
          </cell>
          <cell r="P43" t="str">
            <v>Caribbean Western (MIA)</v>
          </cell>
          <cell r="Q43" t="str">
            <v>CZF</v>
          </cell>
          <cell r="R43" t="str">
            <v>CEF406</v>
          </cell>
          <cell r="S43" t="str">
            <v>Western Caribbean</v>
          </cell>
          <cell r="T43" t="str">
            <v>WINTER</v>
          </cell>
          <cell r="U43" t="str">
            <v>Q534</v>
          </cell>
          <cell r="V43" t="str">
            <v>Not Required</v>
          </cell>
          <cell r="W43" t="str">
            <v>Caribbean</v>
          </cell>
          <cell r="X43" t="str">
            <v>Caribbean Western (MIA)</v>
          </cell>
          <cell r="Y43" t="str">
            <v>Not Required</v>
          </cell>
          <cell r="Z43" t="str">
            <v>Not Required</v>
          </cell>
          <cell r="AA43" t="str">
            <v>Western Caribbean</v>
          </cell>
          <cell r="AB43">
            <v>2080</v>
          </cell>
          <cell r="AC43">
            <v>18720</v>
          </cell>
          <cell r="AD43" t="str">
            <v>Physical</v>
          </cell>
          <cell r="AE43" t="str">
            <v/>
          </cell>
          <cell r="AF43" t="str">
            <v/>
          </cell>
          <cell r="AG43" t="str">
            <v>N/A</v>
          </cell>
          <cell r="AI43">
            <v>9</v>
          </cell>
          <cell r="AJ43" t="str">
            <v>2 to 17 Years 364 days (Polar Faretable : 17 Child)</v>
          </cell>
          <cell r="AK43" t="str">
            <v>6 Months to 1 Year 364 days (Polar Faretable : 1 Infant)</v>
          </cell>
          <cell r="AL43" t="str">
            <v>D</v>
          </cell>
          <cell r="AM43"/>
          <cell r="AN43" t="str">
            <v>n/a</v>
          </cell>
          <cell r="AO43" t="str">
            <v>Wednesday 16 October 2024 1pm GMT</v>
          </cell>
          <cell r="AP43" t="str">
            <v>Thursday 17 October 2024 1pm GMT</v>
          </cell>
          <cell r="AQ43" t="str">
            <v>Y</v>
          </cell>
          <cell r="AR43" t="str">
            <v>Y</v>
          </cell>
          <cell r="AS43" t="str">
            <v>Y</v>
          </cell>
          <cell r="AT43" t="str">
            <v>Y</v>
          </cell>
          <cell r="AU43" t="str">
            <v>Y</v>
          </cell>
          <cell r="AV43" t="str">
            <v>Y</v>
          </cell>
          <cell r="AW43" t="str">
            <v>Y</v>
          </cell>
          <cell r="AX43" t="str">
            <v>Y</v>
          </cell>
          <cell r="AY43" t="str">
            <v>Y</v>
          </cell>
          <cell r="AZ43" t="str">
            <v>Y</v>
          </cell>
          <cell r="BB43" t="str">
            <v>Y</v>
          </cell>
          <cell r="BD43" t="str">
            <v>Y</v>
          </cell>
          <cell r="BF43" t="str">
            <v>Unbundled</v>
          </cell>
          <cell r="BG43">
            <v>46363</v>
          </cell>
          <cell r="BH43">
            <v>46374</v>
          </cell>
          <cell r="BI43">
            <v>11</v>
          </cell>
          <cell r="BJ43" t="str">
            <v>Pre Cruise: Forced Overnight / Post Cruise: Transfer</v>
          </cell>
          <cell r="BK43"/>
          <cell r="BL43" t="str">
            <v>Unbundled</v>
          </cell>
          <cell r="BM43">
            <v>46363</v>
          </cell>
          <cell r="BN43">
            <v>46374</v>
          </cell>
          <cell r="BO43">
            <v>11</v>
          </cell>
          <cell r="BP43" t="str">
            <v>Pre Cruise: Forced Overnight / Post Cruise: Transfer</v>
          </cell>
          <cell r="BR43"/>
          <cell r="BT43"/>
          <cell r="BU43"/>
          <cell r="BV43"/>
          <cell r="BX43"/>
          <cell r="CA43" t="str">
            <v>Pre Cruise: Forced Overnight</v>
          </cell>
          <cell r="CB43" t="str">
            <v>Post Cruise: Transfer</v>
          </cell>
          <cell r="CC43"/>
          <cell r="CD43" t="str">
            <v>Pre Cruise: Forced Overnight</v>
          </cell>
          <cell r="CE43" t="str">
            <v>Post Cruise: Transfer</v>
          </cell>
        </row>
        <row r="44">
          <cell r="F44" t="str">
            <v>Q633A</v>
          </cell>
          <cell r="G44" t="str">
            <v>MIA1</v>
          </cell>
          <cell r="H44" t="str">
            <v>MIA3</v>
          </cell>
          <cell r="I44" t="str">
            <v>MIA1 - MIA3</v>
          </cell>
          <cell r="J44">
            <v>46364</v>
          </cell>
          <cell r="K44">
            <v>46364</v>
          </cell>
          <cell r="L44">
            <v>46385</v>
          </cell>
          <cell r="M44">
            <v>46385</v>
          </cell>
          <cell r="N44">
            <v>21</v>
          </cell>
          <cell r="O44" t="str">
            <v>CY</v>
          </cell>
          <cell r="P44" t="str">
            <v>Caribbean Eastern (MIA)</v>
          </cell>
          <cell r="Q44" t="str">
            <v>CYH</v>
          </cell>
          <cell r="R44" t="str">
            <v>CEH400</v>
          </cell>
          <cell r="S44" t="str">
            <v>Caribbean Celebration</v>
          </cell>
          <cell r="T44" t="str">
            <v>WINTER</v>
          </cell>
          <cell r="U44" t="str">
            <v>Q534A</v>
          </cell>
          <cell r="V44" t="str">
            <v>Not Required</v>
          </cell>
          <cell r="W44" t="str">
            <v>Caribbean</v>
          </cell>
          <cell r="X44" t="str">
            <v>Caribbean Eastern (MIA)</v>
          </cell>
          <cell r="Y44" t="str">
            <v>Not Required</v>
          </cell>
          <cell r="Z44" t="str">
            <v>Not Required</v>
          </cell>
          <cell r="AA44" t="str">
            <v>Eastern Caribbean</v>
          </cell>
          <cell r="AB44">
            <v>0</v>
          </cell>
          <cell r="AC44">
            <v>0</v>
          </cell>
          <cell r="AD44" t="str">
            <v>Logical</v>
          </cell>
          <cell r="AE44" t="str">
            <v>Q633 MIA1</v>
          </cell>
          <cell r="AF44" t="str">
            <v>Q634 MIA2</v>
          </cell>
          <cell r="AG44" t="str">
            <v>N/A</v>
          </cell>
          <cell r="AI44">
            <v>9</v>
          </cell>
          <cell r="AJ44" t="str">
            <v>2 to 17 Years 364 days (Polar Faretable : 17 Child)</v>
          </cell>
          <cell r="AK44" t="str">
            <v>6 Months to 1 Year 364 days (Polar Faretable : 1 Infant)</v>
          </cell>
          <cell r="AL44" t="str">
            <v>D</v>
          </cell>
          <cell r="AM44"/>
          <cell r="AN44" t="str">
            <v>n/a</v>
          </cell>
          <cell r="AO44" t="str">
            <v>Wednesday 16 October 2024 1pm GMT</v>
          </cell>
          <cell r="AP44" t="str">
            <v>Thursday 17 October 2024 1pm GMT</v>
          </cell>
          <cell r="AQ44" t="str">
            <v>Y</v>
          </cell>
          <cell r="AR44" t="str">
            <v>Y</v>
          </cell>
          <cell r="AS44" t="str">
            <v>Y</v>
          </cell>
          <cell r="AT44" t="str">
            <v>Y</v>
          </cell>
          <cell r="AU44" t="str">
            <v>Y</v>
          </cell>
          <cell r="AV44" t="str">
            <v>Y</v>
          </cell>
          <cell r="AW44" t="str">
            <v>Y</v>
          </cell>
          <cell r="AX44" t="str">
            <v>Y</v>
          </cell>
          <cell r="AY44" t="str">
            <v>Y</v>
          </cell>
          <cell r="AZ44" t="str">
            <v>Y</v>
          </cell>
          <cell r="BB44" t="str">
            <v>Y</v>
          </cell>
          <cell r="BD44" t="str">
            <v>Y</v>
          </cell>
          <cell r="BF44" t="str">
            <v>Unbundled</v>
          </cell>
          <cell r="BG44">
            <v>46363</v>
          </cell>
          <cell r="BH44">
            <v>46386</v>
          </cell>
          <cell r="BI44">
            <v>23</v>
          </cell>
          <cell r="BJ44" t="str">
            <v>Pre Cruise: Forced Overnight / Post Cruise: Transfer</v>
          </cell>
          <cell r="BK44"/>
          <cell r="BL44" t="str">
            <v>Unbundled</v>
          </cell>
          <cell r="BM44">
            <v>46363</v>
          </cell>
          <cell r="BN44">
            <v>46386</v>
          </cell>
          <cell r="BO44">
            <v>23</v>
          </cell>
          <cell r="BP44" t="str">
            <v>Pre Cruise: Forced Overnight / Post Cruise: Transfer</v>
          </cell>
          <cell r="BR44"/>
          <cell r="BT44"/>
          <cell r="BU44"/>
          <cell r="BV44"/>
          <cell r="BX44"/>
          <cell r="CA44" t="str">
            <v>Pre Cruise: Forced Overnight</v>
          </cell>
          <cell r="CB44" t="str">
            <v>Post Cruise: Transfer</v>
          </cell>
          <cell r="CC44"/>
          <cell r="CD44" t="str">
            <v>Pre Cruise: Forced Overnight</v>
          </cell>
          <cell r="CE44" t="str">
            <v>Post Cruise: Transfer</v>
          </cell>
        </row>
        <row r="45">
          <cell r="F45" t="str">
            <v>Q634</v>
          </cell>
          <cell r="G45" t="str">
            <v>MIA1</v>
          </cell>
          <cell r="H45" t="str">
            <v>MIA2</v>
          </cell>
          <cell r="I45" t="str">
            <v>MIA1 - MIA2</v>
          </cell>
          <cell r="J45">
            <v>46373</v>
          </cell>
          <cell r="K45">
            <v>46373</v>
          </cell>
          <cell r="L45">
            <v>46385</v>
          </cell>
          <cell r="M45">
            <v>46385</v>
          </cell>
          <cell r="N45">
            <v>12</v>
          </cell>
          <cell r="O45" t="str">
            <v>CY</v>
          </cell>
          <cell r="P45" t="str">
            <v>Caribbean Eastern (MIA)</v>
          </cell>
          <cell r="Q45" t="str">
            <v>CYH</v>
          </cell>
          <cell r="R45" t="str">
            <v>CEH400</v>
          </cell>
          <cell r="S45" t="str">
            <v>Caribbean Celebration</v>
          </cell>
          <cell r="T45" t="str">
            <v>WINTER</v>
          </cell>
          <cell r="U45" t="str">
            <v>Q535</v>
          </cell>
          <cell r="V45" t="str">
            <v>Not Required</v>
          </cell>
          <cell r="W45" t="str">
            <v>Caribbean</v>
          </cell>
          <cell r="X45" t="str">
            <v>Caribbean Eastern (MIA)</v>
          </cell>
          <cell r="Y45" t="str">
            <v>Not Required</v>
          </cell>
          <cell r="Z45" t="str">
            <v>Not Required</v>
          </cell>
          <cell r="AA45" t="str">
            <v>Eastern Caribbean</v>
          </cell>
          <cell r="AB45">
            <v>2080</v>
          </cell>
          <cell r="AC45">
            <v>24960</v>
          </cell>
          <cell r="AD45" t="str">
            <v>Physical</v>
          </cell>
          <cell r="AE45" t="str">
            <v/>
          </cell>
          <cell r="AF45" t="str">
            <v/>
          </cell>
          <cell r="AG45" t="str">
            <v>N/A</v>
          </cell>
          <cell r="AI45">
            <v>9</v>
          </cell>
          <cell r="AJ45" t="str">
            <v>2 to 17 Years 364 days (Polar Faretable : 17 Child)</v>
          </cell>
          <cell r="AK45" t="str">
            <v>6 Months to 1 Year 364 days (Polar Faretable : 1 Infant)</v>
          </cell>
          <cell r="AL45" t="str">
            <v>D</v>
          </cell>
          <cell r="AM45"/>
          <cell r="AN45" t="str">
            <v>n/a</v>
          </cell>
          <cell r="AO45" t="str">
            <v>Wednesday 16 October 2024 1pm GMT</v>
          </cell>
          <cell r="AP45" t="str">
            <v>Thursday 17 October 2024 1pm GMT</v>
          </cell>
          <cell r="AQ45" t="str">
            <v>Y</v>
          </cell>
          <cell r="AR45" t="str">
            <v>Y</v>
          </cell>
          <cell r="AS45" t="str">
            <v>Y</v>
          </cell>
          <cell r="AT45" t="str">
            <v>Y</v>
          </cell>
          <cell r="AU45" t="str">
            <v>Y</v>
          </cell>
          <cell r="AV45" t="str">
            <v>Y</v>
          </cell>
          <cell r="AW45" t="str">
            <v>Y</v>
          </cell>
          <cell r="AX45" t="str">
            <v>Y</v>
          </cell>
          <cell r="AY45" t="str">
            <v>Y</v>
          </cell>
          <cell r="AZ45" t="str">
            <v>Y</v>
          </cell>
          <cell r="BB45" t="str">
            <v>Y</v>
          </cell>
          <cell r="BD45" t="str">
            <v>Y</v>
          </cell>
          <cell r="BF45" t="str">
            <v>Unbundled</v>
          </cell>
          <cell r="BG45">
            <v>46372</v>
          </cell>
          <cell r="BH45">
            <v>46386</v>
          </cell>
          <cell r="BI45">
            <v>14</v>
          </cell>
          <cell r="BJ45" t="str">
            <v>Pre Cruise: Forced Overnight / Post Cruise: Transfer</v>
          </cell>
          <cell r="BK45"/>
          <cell r="BL45" t="str">
            <v>Unbundled</v>
          </cell>
          <cell r="BM45">
            <v>46372</v>
          </cell>
          <cell r="BN45">
            <v>46386</v>
          </cell>
          <cell r="BO45">
            <v>14</v>
          </cell>
          <cell r="BP45" t="str">
            <v>Pre Cruise: Forced Overnight / Post Cruise: Transfer</v>
          </cell>
          <cell r="BR45"/>
          <cell r="BT45"/>
          <cell r="BU45"/>
          <cell r="BV45"/>
          <cell r="BX45"/>
          <cell r="CA45" t="str">
            <v>Pre Cruise: Forced Overnight</v>
          </cell>
          <cell r="CB45" t="str">
            <v>Post Cruise: Transfer</v>
          </cell>
          <cell r="CC45"/>
          <cell r="CD45" t="str">
            <v>Pre Cruise: Forced Overnight</v>
          </cell>
          <cell r="CE45" t="str">
            <v>Post Cruise: Transfer</v>
          </cell>
        </row>
        <row r="46">
          <cell r="F46" t="str">
            <v>Q634A</v>
          </cell>
          <cell r="G46" t="str">
            <v>MIA1</v>
          </cell>
          <cell r="H46" t="str">
            <v>MIA3</v>
          </cell>
          <cell r="I46" t="str">
            <v>MIA1 - MIA3</v>
          </cell>
          <cell r="J46">
            <v>46373</v>
          </cell>
          <cell r="K46">
            <v>46373</v>
          </cell>
          <cell r="L46">
            <v>46394</v>
          </cell>
          <cell r="M46">
            <v>46394</v>
          </cell>
          <cell r="N46">
            <v>21</v>
          </cell>
          <cell r="O46" t="str">
            <v>CY</v>
          </cell>
          <cell r="P46" t="str">
            <v>Caribbean Eastern (MIA)</v>
          </cell>
          <cell r="Q46" t="str">
            <v>CYH</v>
          </cell>
          <cell r="R46" t="str">
            <v>CEH400</v>
          </cell>
          <cell r="S46" t="str">
            <v>Caribbean Celebration</v>
          </cell>
          <cell r="T46" t="str">
            <v>WINTER</v>
          </cell>
          <cell r="U46" t="str">
            <v>Q535A</v>
          </cell>
          <cell r="V46" t="str">
            <v>Not Required</v>
          </cell>
          <cell r="W46" t="str">
            <v>Caribbean</v>
          </cell>
          <cell r="X46" t="str">
            <v>Caribbean Eastern (MIA)</v>
          </cell>
          <cell r="Y46" t="str">
            <v>Not Required</v>
          </cell>
          <cell r="Z46" t="str">
            <v>Not Required</v>
          </cell>
          <cell r="AA46" t="str">
            <v>Eastern Caribbean</v>
          </cell>
          <cell r="AB46">
            <v>0</v>
          </cell>
          <cell r="AC46">
            <v>0</v>
          </cell>
          <cell r="AD46" t="str">
            <v>Logical</v>
          </cell>
          <cell r="AE46" t="str">
            <v>Q634 MIA1</v>
          </cell>
          <cell r="AF46" t="str">
            <v>Q701 MIA2</v>
          </cell>
          <cell r="AG46" t="str">
            <v>N/A</v>
          </cell>
          <cell r="AI46">
            <v>9</v>
          </cell>
          <cell r="AJ46" t="str">
            <v>2 to 17 Years 364 days (Polar Faretable : 17 Child)</v>
          </cell>
          <cell r="AK46" t="str">
            <v>6 Months to 1 Year 364 days (Polar Faretable : 1 Infant)</v>
          </cell>
          <cell r="AL46" t="str">
            <v>D</v>
          </cell>
          <cell r="AM46"/>
          <cell r="AN46" t="str">
            <v>n/a</v>
          </cell>
          <cell r="AO46" t="str">
            <v>Wednesday 16 October 2024 1pm GMT</v>
          </cell>
          <cell r="AP46" t="str">
            <v>Thursday 17 October 2024 1pm GMT</v>
          </cell>
          <cell r="AQ46" t="str">
            <v>Y</v>
          </cell>
          <cell r="AR46" t="str">
            <v>Y</v>
          </cell>
          <cell r="AS46" t="str">
            <v>Y</v>
          </cell>
          <cell r="AT46" t="str">
            <v>Y</v>
          </cell>
          <cell r="AU46" t="str">
            <v>Y</v>
          </cell>
          <cell r="AV46" t="str">
            <v>Y</v>
          </cell>
          <cell r="AW46" t="str">
            <v>Y</v>
          </cell>
          <cell r="AX46" t="str">
            <v>Y</v>
          </cell>
          <cell r="AY46" t="str">
            <v>Y</v>
          </cell>
          <cell r="AZ46" t="str">
            <v>Y</v>
          </cell>
          <cell r="BB46" t="str">
            <v>Y</v>
          </cell>
          <cell r="BD46" t="str">
            <v>Y</v>
          </cell>
          <cell r="BF46" t="str">
            <v>Unbundled</v>
          </cell>
          <cell r="BG46">
            <v>46372</v>
          </cell>
          <cell r="BH46">
            <v>46395</v>
          </cell>
          <cell r="BI46">
            <v>23</v>
          </cell>
          <cell r="BJ46" t="str">
            <v>Pre Cruise: Forced Overnight / Post Cruise: Transfer</v>
          </cell>
          <cell r="BK46"/>
          <cell r="BL46" t="str">
            <v>Unbundled</v>
          </cell>
          <cell r="BM46">
            <v>46372</v>
          </cell>
          <cell r="BN46">
            <v>46395</v>
          </cell>
          <cell r="BO46">
            <v>23</v>
          </cell>
          <cell r="BP46" t="str">
            <v>Pre Cruise: Forced Overnight / Post Cruise: Transfer</v>
          </cell>
          <cell r="BR46"/>
          <cell r="BT46"/>
          <cell r="BU46"/>
          <cell r="BV46"/>
          <cell r="BX46"/>
          <cell r="CA46" t="str">
            <v>Pre Cruise: Forced Overnight</v>
          </cell>
          <cell r="CB46" t="str">
            <v>Post Cruise: Transfer</v>
          </cell>
          <cell r="CC46"/>
          <cell r="CD46" t="str">
            <v>Pre Cruise: Forced Overnight</v>
          </cell>
          <cell r="CE46" t="str">
            <v>Post Cruise: Transfer</v>
          </cell>
        </row>
        <row r="47">
          <cell r="F47" t="str">
            <v>Q701</v>
          </cell>
          <cell r="G47" t="str">
            <v>MIA1</v>
          </cell>
          <cell r="H47" t="str">
            <v>MIA2</v>
          </cell>
          <cell r="I47" t="str">
            <v>MIA1 - MIA2</v>
          </cell>
          <cell r="J47">
            <v>46385</v>
          </cell>
          <cell r="K47">
            <v>46385</v>
          </cell>
          <cell r="L47">
            <v>46394</v>
          </cell>
          <cell r="M47">
            <v>46394</v>
          </cell>
          <cell r="N47">
            <v>9</v>
          </cell>
          <cell r="O47" t="str">
            <v>CZ</v>
          </cell>
          <cell r="P47" t="str">
            <v>Caribbean Western (MIA)</v>
          </cell>
          <cell r="Q47" t="str">
            <v>CZH</v>
          </cell>
          <cell r="R47" t="str">
            <v>CEF406</v>
          </cell>
          <cell r="S47" t="str">
            <v>Western Caribbean</v>
          </cell>
          <cell r="T47" t="str">
            <v>WINTER</v>
          </cell>
          <cell r="U47" t="str">
            <v>Q601</v>
          </cell>
          <cell r="V47" t="str">
            <v>Not Required</v>
          </cell>
          <cell r="W47" t="str">
            <v>Caribbean</v>
          </cell>
          <cell r="X47" t="str">
            <v>Caribbean Western (MIA)</v>
          </cell>
          <cell r="Y47" t="str">
            <v>Not Required</v>
          </cell>
          <cell r="Z47" t="str">
            <v>Not Required</v>
          </cell>
          <cell r="AA47" t="str">
            <v>Western Caribbean</v>
          </cell>
          <cell r="AB47">
            <v>2080</v>
          </cell>
          <cell r="AC47">
            <v>18720</v>
          </cell>
          <cell r="AD47" t="str">
            <v>Physical</v>
          </cell>
          <cell r="AE47" t="str">
            <v/>
          </cell>
          <cell r="AF47" t="str">
            <v/>
          </cell>
          <cell r="AG47" t="str">
            <v>N/A</v>
          </cell>
          <cell r="AI47">
            <v>9</v>
          </cell>
          <cell r="AJ47" t="str">
            <v>2 to 17 Years 364 days (Polar Faretable : 17 Child)</v>
          </cell>
          <cell r="AK47" t="str">
            <v>6 Months to 1 Year 364 days (Polar Faretable : 1 Infant)</v>
          </cell>
          <cell r="AL47" t="str">
            <v>D</v>
          </cell>
          <cell r="AM47"/>
          <cell r="AN47" t="str">
            <v>n/a</v>
          </cell>
          <cell r="AO47" t="str">
            <v>Wednesday 16 October 2024 1pm GMT</v>
          </cell>
          <cell r="AP47" t="str">
            <v>Thursday 17 October 2024 1pm GMT</v>
          </cell>
          <cell r="AQ47" t="str">
            <v>Y</v>
          </cell>
          <cell r="AR47" t="str">
            <v>Y</v>
          </cell>
          <cell r="AS47" t="str">
            <v>Y</v>
          </cell>
          <cell r="AT47" t="str">
            <v>Y</v>
          </cell>
          <cell r="AU47" t="str">
            <v>Y</v>
          </cell>
          <cell r="AV47" t="str">
            <v>Y</v>
          </cell>
          <cell r="AW47" t="str">
            <v>Y</v>
          </cell>
          <cell r="AX47" t="str">
            <v>Y</v>
          </cell>
          <cell r="AY47" t="str">
            <v>Y</v>
          </cell>
          <cell r="AZ47" t="str">
            <v>Y</v>
          </cell>
          <cell r="BB47" t="str">
            <v>Y</v>
          </cell>
          <cell r="BD47" t="str">
            <v>Y</v>
          </cell>
          <cell r="BF47" t="str">
            <v>Unbundled</v>
          </cell>
          <cell r="BG47">
            <v>46384</v>
          </cell>
          <cell r="BH47">
            <v>46395</v>
          </cell>
          <cell r="BI47">
            <v>11</v>
          </cell>
          <cell r="BJ47" t="str">
            <v>Pre Cruise: Forced Overnight / Post Cruise: Transfer</v>
          </cell>
          <cell r="BK47"/>
          <cell r="BL47" t="str">
            <v>Unbundled</v>
          </cell>
          <cell r="BM47">
            <v>46384</v>
          </cell>
          <cell r="BN47">
            <v>46395</v>
          </cell>
          <cell r="BO47">
            <v>11</v>
          </cell>
          <cell r="BP47" t="str">
            <v>Pre Cruise: Forced Overnight / Post Cruise: Transfer</v>
          </cell>
          <cell r="BR47"/>
          <cell r="BT47"/>
          <cell r="BU47"/>
          <cell r="BV47"/>
          <cell r="BX47"/>
          <cell r="CA47" t="str">
            <v>Pre Cruise: Forced Overnight</v>
          </cell>
          <cell r="CB47" t="str">
            <v>Post Cruise: Transfer</v>
          </cell>
          <cell r="CC47"/>
          <cell r="CD47" t="str">
            <v>Pre Cruise: Forced Overnight</v>
          </cell>
          <cell r="CE47" t="str">
            <v>Post Cruise: Transfer</v>
          </cell>
        </row>
        <row r="48">
          <cell r="F48" t="str">
            <v>Q701A</v>
          </cell>
          <cell r="G48" t="str">
            <v>MIA1</v>
          </cell>
          <cell r="H48" t="str">
            <v>MIA3</v>
          </cell>
          <cell r="I48" t="str">
            <v>MIA1 - MIA3</v>
          </cell>
          <cell r="J48">
            <v>46385</v>
          </cell>
          <cell r="K48">
            <v>46385</v>
          </cell>
          <cell r="L48">
            <v>46406</v>
          </cell>
          <cell r="M48">
            <v>46406</v>
          </cell>
          <cell r="N48">
            <v>21</v>
          </cell>
          <cell r="O48" t="str">
            <v>CY</v>
          </cell>
          <cell r="P48" t="str">
            <v>Caribbean Eastern (MIA)</v>
          </cell>
          <cell r="Q48" t="str">
            <v>CYH</v>
          </cell>
          <cell r="R48" t="str">
            <v>CARRIB</v>
          </cell>
          <cell r="S48" t="str">
            <v>Caribbean</v>
          </cell>
          <cell r="T48" t="str">
            <v>WINTER</v>
          </cell>
          <cell r="U48" t="str">
            <v>Q601A</v>
          </cell>
          <cell r="V48" t="str">
            <v>Not Required</v>
          </cell>
          <cell r="W48" t="str">
            <v>Caribbean</v>
          </cell>
          <cell r="X48" t="str">
            <v>Caribbean Eastern (MIA)</v>
          </cell>
          <cell r="Y48" t="str">
            <v>Not Required</v>
          </cell>
          <cell r="Z48" t="str">
            <v>Not Required</v>
          </cell>
          <cell r="AA48" t="str">
            <v>Eastern Caribbean</v>
          </cell>
          <cell r="AB48">
            <v>0</v>
          </cell>
          <cell r="AC48">
            <v>0</v>
          </cell>
          <cell r="AD48" t="str">
            <v>Logical</v>
          </cell>
          <cell r="AE48" t="str">
            <v>Q701 MIA1</v>
          </cell>
          <cell r="AF48" t="str">
            <v>Q702 MIA2</v>
          </cell>
          <cell r="AG48" t="str">
            <v>N/A</v>
          </cell>
          <cell r="AI48">
            <v>9</v>
          </cell>
          <cell r="AJ48" t="str">
            <v>2 to 17 Years 364 days (Polar Faretable : 17 Child)</v>
          </cell>
          <cell r="AK48" t="str">
            <v>6 Months to 1 Year 364 days (Polar Faretable : 1 Infant)</v>
          </cell>
          <cell r="AL48" t="str">
            <v>D</v>
          </cell>
          <cell r="AM48"/>
          <cell r="AN48" t="str">
            <v>n/a</v>
          </cell>
          <cell r="AO48" t="str">
            <v>Wednesday 16 October 2024 1pm GMT</v>
          </cell>
          <cell r="AP48" t="str">
            <v>Thursday 17 October 2024 1pm GMT</v>
          </cell>
          <cell r="AQ48" t="str">
            <v>Y</v>
          </cell>
          <cell r="AR48" t="str">
            <v>Y</v>
          </cell>
          <cell r="AS48" t="str">
            <v>Y</v>
          </cell>
          <cell r="AT48" t="str">
            <v>Y</v>
          </cell>
          <cell r="AU48" t="str">
            <v>Y</v>
          </cell>
          <cell r="AV48" t="str">
            <v>Y</v>
          </cell>
          <cell r="AW48" t="str">
            <v>Y</v>
          </cell>
          <cell r="AX48" t="str">
            <v>Y</v>
          </cell>
          <cell r="AY48" t="str">
            <v>Y</v>
          </cell>
          <cell r="AZ48" t="str">
            <v>Y</v>
          </cell>
          <cell r="BB48" t="str">
            <v>Y</v>
          </cell>
          <cell r="BD48" t="str">
            <v>Y</v>
          </cell>
          <cell r="BF48" t="str">
            <v>Unbundled</v>
          </cell>
          <cell r="BG48">
            <v>46384</v>
          </cell>
          <cell r="BH48">
            <v>46407</v>
          </cell>
          <cell r="BI48">
            <v>23</v>
          </cell>
          <cell r="BJ48" t="str">
            <v>Pre Cruise: Forced Overnight / Post Cruise: Transfer</v>
          </cell>
          <cell r="BK48"/>
          <cell r="BL48" t="str">
            <v>Unbundled</v>
          </cell>
          <cell r="BM48">
            <v>46384</v>
          </cell>
          <cell r="BN48">
            <v>46407</v>
          </cell>
          <cell r="BO48">
            <v>23</v>
          </cell>
          <cell r="BP48" t="str">
            <v>Pre Cruise: Forced Overnight / Post Cruise: Transfer</v>
          </cell>
          <cell r="BR48"/>
          <cell r="BT48"/>
          <cell r="BU48"/>
          <cell r="BV48"/>
          <cell r="BX48"/>
          <cell r="CA48" t="str">
            <v>Pre Cruise: Forced Overnight</v>
          </cell>
          <cell r="CB48" t="str">
            <v>Post Cruise: Transfer</v>
          </cell>
          <cell r="CC48"/>
          <cell r="CD48" t="str">
            <v>Pre Cruise: Forced Overnight</v>
          </cell>
          <cell r="CE48" t="str">
            <v>Post Cruise: Transfer</v>
          </cell>
        </row>
        <row r="49">
          <cell r="F49" t="str">
            <v>Q702</v>
          </cell>
          <cell r="G49" t="str">
            <v>MIA1</v>
          </cell>
          <cell r="H49" t="str">
            <v>MIA2</v>
          </cell>
          <cell r="I49" t="str">
            <v>MIA1 - MIA2</v>
          </cell>
          <cell r="J49">
            <v>46394</v>
          </cell>
          <cell r="K49">
            <v>46394</v>
          </cell>
          <cell r="L49">
            <v>46406</v>
          </cell>
          <cell r="M49">
            <v>46406</v>
          </cell>
          <cell r="N49">
            <v>12</v>
          </cell>
          <cell r="O49" t="str">
            <v>CY</v>
          </cell>
          <cell r="P49" t="str">
            <v>Caribbean Eastern (MIA)</v>
          </cell>
          <cell r="Q49" t="str">
            <v>CYW</v>
          </cell>
          <cell r="R49" t="str">
            <v>CEF402</v>
          </cell>
          <cell r="S49" t="str">
            <v>Eastern Caribbean</v>
          </cell>
          <cell r="T49" t="str">
            <v>WINTER</v>
          </cell>
          <cell r="U49" t="str">
            <v>Q602</v>
          </cell>
          <cell r="V49" t="str">
            <v>Not Required</v>
          </cell>
          <cell r="W49" t="str">
            <v>Caribbean</v>
          </cell>
          <cell r="X49" t="str">
            <v>Caribbean Eastern (MIA)</v>
          </cell>
          <cell r="Y49" t="str">
            <v>Not Required</v>
          </cell>
          <cell r="Z49" t="str">
            <v>Not Required</v>
          </cell>
          <cell r="AA49" t="str">
            <v>Eastern Caribbean</v>
          </cell>
          <cell r="AB49">
            <v>2080</v>
          </cell>
          <cell r="AC49">
            <v>24960</v>
          </cell>
          <cell r="AD49" t="str">
            <v>Physical</v>
          </cell>
          <cell r="AE49" t="str">
            <v/>
          </cell>
          <cell r="AF49" t="str">
            <v/>
          </cell>
          <cell r="AG49" t="str">
            <v>N/A</v>
          </cell>
          <cell r="AI49">
            <v>9</v>
          </cell>
          <cell r="AJ49" t="str">
            <v>2 to 17 Years 364 days (Polar Faretable : 17 Child)</v>
          </cell>
          <cell r="AK49" t="str">
            <v>6 Months to 1 Year 364 days (Polar Faretable : 1 Infant)</v>
          </cell>
          <cell r="AL49" t="str">
            <v>D</v>
          </cell>
          <cell r="AM49"/>
          <cell r="AN49" t="str">
            <v>n/a</v>
          </cell>
          <cell r="AO49" t="str">
            <v>Wednesday 16 October 2024 1pm GMT</v>
          </cell>
          <cell r="AP49" t="str">
            <v>Thursday 17 October 2024 1pm GMT</v>
          </cell>
          <cell r="AQ49" t="str">
            <v>Y</v>
          </cell>
          <cell r="AR49" t="str">
            <v>Y</v>
          </cell>
          <cell r="AS49" t="str">
            <v>Y</v>
          </cell>
          <cell r="AT49" t="str">
            <v>Y</v>
          </cell>
          <cell r="AU49" t="str">
            <v>Y</v>
          </cell>
          <cell r="AV49" t="str">
            <v>Y</v>
          </cell>
          <cell r="AW49" t="str">
            <v>Y</v>
          </cell>
          <cell r="AX49" t="str">
            <v>Y</v>
          </cell>
          <cell r="AY49" t="str">
            <v>Y</v>
          </cell>
          <cell r="AZ49" t="str">
            <v>Y</v>
          </cell>
          <cell r="BB49" t="str">
            <v>Y</v>
          </cell>
          <cell r="BD49" t="str">
            <v>Y</v>
          </cell>
          <cell r="BF49" t="str">
            <v>Unbundled</v>
          </cell>
          <cell r="BG49">
            <v>46393</v>
          </cell>
          <cell r="BH49">
            <v>46407</v>
          </cell>
          <cell r="BI49">
            <v>14</v>
          </cell>
          <cell r="BJ49" t="str">
            <v>Pre Cruise: Forced Overnight / Post Cruise: Transfer</v>
          </cell>
          <cell r="BK49"/>
          <cell r="BL49" t="str">
            <v>Unbundled</v>
          </cell>
          <cell r="BM49">
            <v>46393</v>
          </cell>
          <cell r="BN49">
            <v>46407</v>
          </cell>
          <cell r="BO49">
            <v>14</v>
          </cell>
          <cell r="BP49" t="str">
            <v>Pre Cruise: Forced Overnight / Post Cruise: Transfer</v>
          </cell>
          <cell r="BR49"/>
          <cell r="BT49"/>
          <cell r="BU49"/>
          <cell r="BV49"/>
          <cell r="BX49"/>
          <cell r="CA49" t="str">
            <v>Pre Cruise: Forced Overnight</v>
          </cell>
          <cell r="CB49" t="str">
            <v>Post Cruise: Transfer</v>
          </cell>
          <cell r="CC49"/>
          <cell r="CD49" t="str">
            <v>Pre Cruise: Forced Overnight</v>
          </cell>
          <cell r="CE49" t="str">
            <v>Post Cruise: Transfer</v>
          </cell>
        </row>
        <row r="50">
          <cell r="F50" t="str">
            <v>Q702A</v>
          </cell>
          <cell r="G50" t="str">
            <v>MIA1</v>
          </cell>
          <cell r="H50" t="str">
            <v>MIA3</v>
          </cell>
          <cell r="I50" t="str">
            <v>MIA1 - MIA3</v>
          </cell>
          <cell r="J50">
            <v>46394</v>
          </cell>
          <cell r="K50">
            <v>46394</v>
          </cell>
          <cell r="L50">
            <v>46415</v>
          </cell>
          <cell r="M50">
            <v>46415</v>
          </cell>
          <cell r="N50">
            <v>21</v>
          </cell>
          <cell r="O50" t="str">
            <v>CY</v>
          </cell>
          <cell r="P50" t="str">
            <v>Caribbean Eastern (MIA)</v>
          </cell>
          <cell r="Q50" t="str">
            <v>CYW</v>
          </cell>
          <cell r="R50" t="str">
            <v>CARRIB</v>
          </cell>
          <cell r="S50" t="str">
            <v>Caribbean</v>
          </cell>
          <cell r="T50" t="str">
            <v>WINTER</v>
          </cell>
          <cell r="U50" t="str">
            <v>Q602A</v>
          </cell>
          <cell r="V50" t="str">
            <v>Not Required</v>
          </cell>
          <cell r="W50" t="str">
            <v>Caribbean</v>
          </cell>
          <cell r="X50" t="str">
            <v>Caribbean Eastern (MIA)</v>
          </cell>
          <cell r="Y50" t="str">
            <v>Not Required</v>
          </cell>
          <cell r="Z50" t="str">
            <v>Not Required</v>
          </cell>
          <cell r="AA50" t="str">
            <v>Eastern Caribbean</v>
          </cell>
          <cell r="AB50">
            <v>0</v>
          </cell>
          <cell r="AC50">
            <v>0</v>
          </cell>
          <cell r="AD50" t="str">
            <v>Logical</v>
          </cell>
          <cell r="AE50" t="str">
            <v>Q702 MIA1</v>
          </cell>
          <cell r="AF50" t="str">
            <v>Q703 MIA2</v>
          </cell>
          <cell r="AG50" t="str">
            <v>N/A</v>
          </cell>
          <cell r="AI50">
            <v>9</v>
          </cell>
          <cell r="AJ50" t="str">
            <v>2 to 17 Years 364 days (Polar Faretable : 17 Child)</v>
          </cell>
          <cell r="AK50" t="str">
            <v>6 Months to 1 Year 364 days (Polar Faretable : 1 Infant)</v>
          </cell>
          <cell r="AL50" t="str">
            <v>D</v>
          </cell>
          <cell r="AM50"/>
          <cell r="AN50" t="str">
            <v>n/a</v>
          </cell>
          <cell r="AO50" t="str">
            <v>Wednesday 16 October 2024 1pm GMT</v>
          </cell>
          <cell r="AP50" t="str">
            <v>Thursday 17 October 2024 1pm GMT</v>
          </cell>
          <cell r="AQ50" t="str">
            <v>Y</v>
          </cell>
          <cell r="AR50" t="str">
            <v>Y</v>
          </cell>
          <cell r="AS50" t="str">
            <v>Y</v>
          </cell>
          <cell r="AT50" t="str">
            <v>Y</v>
          </cell>
          <cell r="AU50" t="str">
            <v>Y</v>
          </cell>
          <cell r="AV50" t="str">
            <v>Y</v>
          </cell>
          <cell r="AW50" t="str">
            <v>Y</v>
          </cell>
          <cell r="AX50" t="str">
            <v>Y</v>
          </cell>
          <cell r="AY50" t="str">
            <v>Y</v>
          </cell>
          <cell r="AZ50" t="str">
            <v>Y</v>
          </cell>
          <cell r="BB50" t="str">
            <v>Y</v>
          </cell>
          <cell r="BD50" t="str">
            <v>Y</v>
          </cell>
          <cell r="BF50" t="str">
            <v>Unbundled</v>
          </cell>
          <cell r="BG50">
            <v>46393</v>
          </cell>
          <cell r="BH50">
            <v>46416</v>
          </cell>
          <cell r="BI50">
            <v>23</v>
          </cell>
          <cell r="BJ50" t="str">
            <v>Pre Cruise: Forced Overnight / Post Cruise: Transfer</v>
          </cell>
          <cell r="BK50"/>
          <cell r="BL50" t="str">
            <v>Unbundled</v>
          </cell>
          <cell r="BM50">
            <v>46393</v>
          </cell>
          <cell r="BN50">
            <v>46416</v>
          </cell>
          <cell r="BO50">
            <v>23</v>
          </cell>
          <cell r="BP50" t="str">
            <v>Pre Cruise: Forced Overnight / Post Cruise: Transfer</v>
          </cell>
          <cell r="BR50"/>
          <cell r="BT50"/>
          <cell r="BU50"/>
          <cell r="BV50"/>
          <cell r="BX50"/>
          <cell r="CA50" t="str">
            <v>Pre Cruise: Forced Overnight</v>
          </cell>
          <cell r="CB50" t="str">
            <v>Post Cruise: Transfer</v>
          </cell>
          <cell r="CC50"/>
          <cell r="CD50" t="str">
            <v>Pre Cruise: Forced Overnight</v>
          </cell>
          <cell r="CE50" t="str">
            <v>Post Cruise: Transfer</v>
          </cell>
        </row>
        <row r="51">
          <cell r="F51" t="str">
            <v>Q702B</v>
          </cell>
          <cell r="G51" t="str">
            <v>MIA1</v>
          </cell>
          <cell r="H51" t="str">
            <v>MIA4</v>
          </cell>
          <cell r="I51" t="str">
            <v>MIA1 - MIA4</v>
          </cell>
          <cell r="J51">
            <v>46394</v>
          </cell>
          <cell r="K51">
            <v>46394</v>
          </cell>
          <cell r="L51">
            <v>46422</v>
          </cell>
          <cell r="M51">
            <v>46422</v>
          </cell>
          <cell r="N51">
            <v>28</v>
          </cell>
          <cell r="O51" t="str">
            <v>CY</v>
          </cell>
          <cell r="P51" t="str">
            <v>Caribbean Eastern (MIA)</v>
          </cell>
          <cell r="Q51" t="str">
            <v>CYW</v>
          </cell>
          <cell r="R51" t="str">
            <v>CARRIB</v>
          </cell>
          <cell r="S51" t="str">
            <v>Caribbean</v>
          </cell>
          <cell r="T51" t="str">
            <v>WINTER</v>
          </cell>
          <cell r="U51" t="str">
            <v>Q602A</v>
          </cell>
          <cell r="V51" t="str">
            <v>Not Required</v>
          </cell>
          <cell r="W51" t="str">
            <v>Caribbean</v>
          </cell>
          <cell r="X51" t="str">
            <v>Caribbean Eastern (MIA)</v>
          </cell>
          <cell r="Y51" t="str">
            <v>Not Required</v>
          </cell>
          <cell r="Z51" t="str">
            <v>Not Required</v>
          </cell>
          <cell r="AA51" t="str">
            <v>Eastern Caribbean</v>
          </cell>
          <cell r="AB51">
            <v>0</v>
          </cell>
          <cell r="AC51">
            <v>0</v>
          </cell>
          <cell r="AD51" t="str">
            <v>Logical</v>
          </cell>
          <cell r="AE51" t="str">
            <v>Q702 MIA1</v>
          </cell>
          <cell r="AF51" t="str">
            <v>Q704 MIA2</v>
          </cell>
          <cell r="AG51" t="str">
            <v>N/A</v>
          </cell>
          <cell r="AI51">
            <v>9</v>
          </cell>
          <cell r="AJ51" t="str">
            <v>2 to 17 Years 364 days (Polar Faretable : 17 Child)</v>
          </cell>
          <cell r="AK51" t="str">
            <v>6 Months to 1 Year 364 days (Polar Faretable : 1 Infant)</v>
          </cell>
          <cell r="AL51" t="str">
            <v>D</v>
          </cell>
          <cell r="AM51"/>
          <cell r="AN51" t="str">
            <v>n/a</v>
          </cell>
          <cell r="AO51" t="str">
            <v>Wednesday 16 October 2024 1pm GMT</v>
          </cell>
          <cell r="AP51" t="str">
            <v>Thursday 17 October 2024 1pm GMT</v>
          </cell>
          <cell r="AQ51" t="str">
            <v>Y</v>
          </cell>
          <cell r="AR51" t="str">
            <v>Y</v>
          </cell>
          <cell r="AS51" t="str">
            <v>Y</v>
          </cell>
          <cell r="AT51" t="str">
            <v>Y</v>
          </cell>
          <cell r="AU51" t="str">
            <v>Y</v>
          </cell>
          <cell r="AV51" t="str">
            <v>Y</v>
          </cell>
          <cell r="AW51" t="str">
            <v>Y</v>
          </cell>
          <cell r="AX51" t="str">
            <v>Y</v>
          </cell>
          <cell r="AY51" t="str">
            <v>Y</v>
          </cell>
          <cell r="AZ51" t="str">
            <v>Y</v>
          </cell>
          <cell r="BB51" t="str">
            <v>Y</v>
          </cell>
          <cell r="BD51" t="str">
            <v>Y</v>
          </cell>
          <cell r="BF51" t="str">
            <v>Unbundled</v>
          </cell>
          <cell r="BG51">
            <v>46393</v>
          </cell>
          <cell r="BH51">
            <v>46423</v>
          </cell>
          <cell r="BI51">
            <v>30</v>
          </cell>
          <cell r="BJ51" t="str">
            <v>Pre Cruise: Forced Overnight / Post Cruise: Transfer</v>
          </cell>
          <cell r="BK51"/>
          <cell r="BL51" t="str">
            <v>Unbundled</v>
          </cell>
          <cell r="BM51">
            <v>46393</v>
          </cell>
          <cell r="BN51">
            <v>46423</v>
          </cell>
          <cell r="BO51">
            <v>30</v>
          </cell>
          <cell r="BP51" t="str">
            <v>Pre Cruise: Forced Overnight / Post Cruise: Transfer</v>
          </cell>
          <cell r="BR51"/>
          <cell r="BT51"/>
          <cell r="BU51"/>
          <cell r="BV51"/>
          <cell r="BX51"/>
          <cell r="CA51" t="str">
            <v>Pre Cruise: Forced Overnight</v>
          </cell>
          <cell r="CB51" t="str">
            <v>Post Cruise: Transfer</v>
          </cell>
          <cell r="CC51"/>
          <cell r="CD51" t="str">
            <v>Pre Cruise: Forced Overnight</v>
          </cell>
          <cell r="CE51" t="str">
            <v>Post Cruise: Transfer</v>
          </cell>
        </row>
        <row r="52">
          <cell r="F52" t="str">
            <v>Q703</v>
          </cell>
          <cell r="G52" t="str">
            <v>MIA1</v>
          </cell>
          <cell r="H52" t="str">
            <v>MIA2</v>
          </cell>
          <cell r="I52" t="str">
            <v>MIA1 - MIA2</v>
          </cell>
          <cell r="J52">
            <v>46406</v>
          </cell>
          <cell r="K52">
            <v>46406</v>
          </cell>
          <cell r="L52">
            <v>46415</v>
          </cell>
          <cell r="M52">
            <v>46415</v>
          </cell>
          <cell r="N52">
            <v>9</v>
          </cell>
          <cell r="O52" t="str">
            <v>CZ</v>
          </cell>
          <cell r="P52" t="str">
            <v>Caribbean Western (MIA)</v>
          </cell>
          <cell r="Q52" t="str">
            <v>CZW</v>
          </cell>
          <cell r="R52" t="str">
            <v>CEF406</v>
          </cell>
          <cell r="S52" t="str">
            <v>Western Caribbean</v>
          </cell>
          <cell r="T52" t="str">
            <v>WINTER</v>
          </cell>
          <cell r="U52" t="str">
            <v>Q603</v>
          </cell>
          <cell r="V52" t="str">
            <v>Not Required</v>
          </cell>
          <cell r="W52" t="str">
            <v>Caribbean</v>
          </cell>
          <cell r="X52" t="str">
            <v>Caribbean Western (MIA)</v>
          </cell>
          <cell r="Y52" t="str">
            <v>Not Required</v>
          </cell>
          <cell r="Z52" t="str">
            <v>Not Required</v>
          </cell>
          <cell r="AA52" t="str">
            <v>Western Caribbean</v>
          </cell>
          <cell r="AB52">
            <v>2080</v>
          </cell>
          <cell r="AC52">
            <v>18720</v>
          </cell>
          <cell r="AD52" t="str">
            <v>Physical</v>
          </cell>
          <cell r="AE52" t="str">
            <v/>
          </cell>
          <cell r="AF52" t="str">
            <v/>
          </cell>
          <cell r="AG52" t="str">
            <v>N/A</v>
          </cell>
          <cell r="AI52">
            <v>9</v>
          </cell>
          <cell r="AJ52" t="str">
            <v>2 to 17 Years 364 days (Polar Faretable : 17 Child)</v>
          </cell>
          <cell r="AK52" t="str">
            <v>6 Months to 1 Year 364 days (Polar Faretable : 1 Infant)</v>
          </cell>
          <cell r="AL52" t="str">
            <v>D</v>
          </cell>
          <cell r="AM52"/>
          <cell r="AN52" t="str">
            <v>n/a</v>
          </cell>
          <cell r="AO52" t="str">
            <v>Wednesday 16 October 2024 1pm GMT</v>
          </cell>
          <cell r="AP52" t="str">
            <v>Thursday 17 October 2024 1pm GMT</v>
          </cell>
          <cell r="AQ52" t="str">
            <v>Y</v>
          </cell>
          <cell r="AR52" t="str">
            <v>Y</v>
          </cell>
          <cell r="AS52" t="str">
            <v>Y</v>
          </cell>
          <cell r="AT52" t="str">
            <v>Y</v>
          </cell>
          <cell r="AU52" t="str">
            <v>Y</v>
          </cell>
          <cell r="AV52" t="str">
            <v>Y</v>
          </cell>
          <cell r="AW52" t="str">
            <v>Y</v>
          </cell>
          <cell r="AX52" t="str">
            <v>Y</v>
          </cell>
          <cell r="AY52" t="str">
            <v>Y</v>
          </cell>
          <cell r="AZ52" t="str">
            <v>Y</v>
          </cell>
          <cell r="BB52" t="str">
            <v>Y</v>
          </cell>
          <cell r="BD52" t="str">
            <v>Y</v>
          </cell>
          <cell r="BF52" t="str">
            <v>Unbundled</v>
          </cell>
          <cell r="BG52">
            <v>46405</v>
          </cell>
          <cell r="BH52">
            <v>46416</v>
          </cell>
          <cell r="BI52">
            <v>11</v>
          </cell>
          <cell r="BJ52" t="str">
            <v>Pre Cruise: Forced Overnight / Post Cruise: Transfer</v>
          </cell>
          <cell r="BK52"/>
          <cell r="BL52" t="str">
            <v>Unbundled</v>
          </cell>
          <cell r="BM52">
            <v>46405</v>
          </cell>
          <cell r="BN52">
            <v>46416</v>
          </cell>
          <cell r="BO52">
            <v>11</v>
          </cell>
          <cell r="BP52" t="str">
            <v>Pre Cruise: Forced Overnight / Post Cruise: Transfer</v>
          </cell>
          <cell r="BR52"/>
          <cell r="BT52"/>
          <cell r="BU52"/>
          <cell r="BV52"/>
          <cell r="BX52"/>
          <cell r="CA52" t="str">
            <v>Pre Cruise: Forced Overnight</v>
          </cell>
          <cell r="CB52" t="str">
            <v>Post Cruise: Transfer</v>
          </cell>
          <cell r="CC52"/>
          <cell r="CD52" t="str">
            <v>Pre Cruise: Forced Overnight</v>
          </cell>
          <cell r="CE52" t="str">
            <v>Post Cruise: Transfer</v>
          </cell>
        </row>
        <row r="53">
          <cell r="F53" t="str">
            <v>Q703A</v>
          </cell>
          <cell r="G53" t="str">
            <v>MIA1</v>
          </cell>
          <cell r="H53" t="str">
            <v>MIA3</v>
          </cell>
          <cell r="I53" t="str">
            <v>MIA1 - MIA3</v>
          </cell>
          <cell r="J53">
            <v>46406</v>
          </cell>
          <cell r="K53">
            <v>46406</v>
          </cell>
          <cell r="L53">
            <v>46422</v>
          </cell>
          <cell r="M53">
            <v>46422</v>
          </cell>
          <cell r="N53">
            <v>16</v>
          </cell>
          <cell r="O53" t="str">
            <v>CZ</v>
          </cell>
          <cell r="P53" t="str">
            <v>Caribbean Western (MIA)</v>
          </cell>
          <cell r="Q53" t="str">
            <v>CZW</v>
          </cell>
          <cell r="R53" t="str">
            <v>CARRIB</v>
          </cell>
          <cell r="S53" t="str">
            <v>Caribbean</v>
          </cell>
          <cell r="T53" t="str">
            <v>WINTER</v>
          </cell>
          <cell r="U53" t="str">
            <v>Q603A</v>
          </cell>
          <cell r="V53" t="str">
            <v>Not Required</v>
          </cell>
          <cell r="W53" t="str">
            <v>Caribbean</v>
          </cell>
          <cell r="X53" t="str">
            <v>Caribbean Eastern (MIA)</v>
          </cell>
          <cell r="Y53" t="str">
            <v>Not Required</v>
          </cell>
          <cell r="Z53" t="str">
            <v>Not Required</v>
          </cell>
          <cell r="AA53" t="str">
            <v>Eastern Caribbean</v>
          </cell>
          <cell r="AB53">
            <v>0</v>
          </cell>
          <cell r="AC53">
            <v>0</v>
          </cell>
          <cell r="AD53" t="str">
            <v>Logical</v>
          </cell>
          <cell r="AE53" t="str">
            <v>Q703 MIA1</v>
          </cell>
          <cell r="AF53" t="str">
            <v>Q704 MIA2</v>
          </cell>
          <cell r="AG53" t="str">
            <v>N/A</v>
          </cell>
          <cell r="AI53">
            <v>9</v>
          </cell>
          <cell r="AJ53" t="str">
            <v>2 to 17 Years 364 days (Polar Faretable : 17 Child)</v>
          </cell>
          <cell r="AK53" t="str">
            <v>6 Months to 1 Year 364 days (Polar Faretable : 1 Infant)</v>
          </cell>
          <cell r="AL53" t="str">
            <v>D</v>
          </cell>
          <cell r="AM53"/>
          <cell r="AN53" t="str">
            <v>n/a</v>
          </cell>
          <cell r="AO53" t="str">
            <v>Wednesday 16 October 2024 1pm GMT</v>
          </cell>
          <cell r="AP53" t="str">
            <v>Thursday 17 October 2024 1pm GMT</v>
          </cell>
          <cell r="AQ53" t="str">
            <v>Y</v>
          </cell>
          <cell r="AR53" t="str">
            <v>Y</v>
          </cell>
          <cell r="AS53" t="str">
            <v>Y</v>
          </cell>
          <cell r="AT53" t="str">
            <v>Y</v>
          </cell>
          <cell r="AU53" t="str">
            <v>Y</v>
          </cell>
          <cell r="AV53" t="str">
            <v>Y</v>
          </cell>
          <cell r="AW53" t="str">
            <v>Y</v>
          </cell>
          <cell r="AX53" t="str">
            <v>Y</v>
          </cell>
          <cell r="AY53" t="str">
            <v>Y</v>
          </cell>
          <cell r="AZ53" t="str">
            <v>Y</v>
          </cell>
          <cell r="BB53" t="str">
            <v>Y</v>
          </cell>
          <cell r="BD53" t="str">
            <v>Y</v>
          </cell>
          <cell r="BF53" t="str">
            <v>Unbundled</v>
          </cell>
          <cell r="BG53">
            <v>46405</v>
          </cell>
          <cell r="BH53">
            <v>46423</v>
          </cell>
          <cell r="BI53">
            <v>18</v>
          </cell>
          <cell r="BJ53" t="str">
            <v>Pre Cruise: Forced Overnight / Post Cruise: Transfer</v>
          </cell>
          <cell r="BK53"/>
          <cell r="BL53" t="str">
            <v>Unbundled</v>
          </cell>
          <cell r="BM53">
            <v>46405</v>
          </cell>
          <cell r="BN53">
            <v>46423</v>
          </cell>
          <cell r="BO53">
            <v>18</v>
          </cell>
          <cell r="BP53" t="str">
            <v>Pre Cruise: Forced Overnight / Post Cruise: Transfer</v>
          </cell>
          <cell r="BR53"/>
          <cell r="BT53"/>
          <cell r="BU53"/>
          <cell r="BV53"/>
          <cell r="BX53"/>
          <cell r="CA53" t="str">
            <v>Pre Cruise: Forced Overnight</v>
          </cell>
          <cell r="CB53" t="str">
            <v>Post Cruise: Transfer</v>
          </cell>
          <cell r="CC53"/>
          <cell r="CD53" t="str">
            <v>Pre Cruise: Forced Overnight</v>
          </cell>
          <cell r="CE53" t="str">
            <v>Post Cruise: Transfer</v>
          </cell>
        </row>
        <row r="54">
          <cell r="F54" t="str">
            <v>Q703B</v>
          </cell>
          <cell r="G54" t="str">
            <v>MIA1</v>
          </cell>
          <cell r="H54" t="str">
            <v>MIA4</v>
          </cell>
          <cell r="I54" t="str">
            <v>MIA1 - MIA4</v>
          </cell>
          <cell r="J54">
            <v>46406</v>
          </cell>
          <cell r="K54">
            <v>46406</v>
          </cell>
          <cell r="L54">
            <v>46434</v>
          </cell>
          <cell r="M54">
            <v>46434</v>
          </cell>
          <cell r="N54">
            <v>28</v>
          </cell>
          <cell r="O54" t="str">
            <v>CY</v>
          </cell>
          <cell r="P54" t="str">
            <v>Caribbean Eastern (MIA)</v>
          </cell>
          <cell r="Q54" t="str">
            <v>CYW</v>
          </cell>
          <cell r="R54" t="str">
            <v>CARRIB</v>
          </cell>
          <cell r="S54" t="str">
            <v>Caribbean</v>
          </cell>
          <cell r="T54" t="str">
            <v>WINTER</v>
          </cell>
          <cell r="U54" t="str">
            <v>Q603A</v>
          </cell>
          <cell r="V54" t="str">
            <v>Not Required</v>
          </cell>
          <cell r="W54" t="str">
            <v>Caribbean</v>
          </cell>
          <cell r="X54" t="str">
            <v>Caribbean Eastern (MIA)</v>
          </cell>
          <cell r="Y54" t="str">
            <v>Not Required</v>
          </cell>
          <cell r="Z54" t="str">
            <v>Not Required</v>
          </cell>
          <cell r="AA54" t="str">
            <v>Eastern Caribbean</v>
          </cell>
          <cell r="AB54">
            <v>0</v>
          </cell>
          <cell r="AC54">
            <v>0</v>
          </cell>
          <cell r="AD54" t="str">
            <v>Logical</v>
          </cell>
          <cell r="AE54" t="str">
            <v>Q703 MIA1</v>
          </cell>
          <cell r="AF54" t="str">
            <v>Q705 MIA2</v>
          </cell>
          <cell r="AG54" t="str">
            <v>N/A</v>
          </cell>
          <cell r="AI54">
            <v>9</v>
          </cell>
          <cell r="AJ54" t="str">
            <v>2 to 17 Years 364 days (Polar Faretable : 17 Child)</v>
          </cell>
          <cell r="AK54" t="str">
            <v>6 Months to 1 Year 364 days (Polar Faretable : 1 Infant)</v>
          </cell>
          <cell r="AL54" t="str">
            <v>D</v>
          </cell>
          <cell r="AM54"/>
          <cell r="AN54" t="str">
            <v>n/a</v>
          </cell>
          <cell r="AO54" t="str">
            <v>Wednesday 16 October 2024 1pm GMT</v>
          </cell>
          <cell r="AP54" t="str">
            <v>Thursday 17 October 2024 1pm GMT</v>
          </cell>
          <cell r="AQ54" t="str">
            <v>Y</v>
          </cell>
          <cell r="AR54" t="str">
            <v>Y</v>
          </cell>
          <cell r="AS54" t="str">
            <v>Y</v>
          </cell>
          <cell r="AT54" t="str">
            <v>Y</v>
          </cell>
          <cell r="AU54" t="str">
            <v>Y</v>
          </cell>
          <cell r="AV54" t="str">
            <v>Y</v>
          </cell>
          <cell r="AW54" t="str">
            <v>Y</v>
          </cell>
          <cell r="AX54" t="str">
            <v>Y</v>
          </cell>
          <cell r="AY54" t="str">
            <v>Y</v>
          </cell>
          <cell r="AZ54" t="str">
            <v>Y</v>
          </cell>
          <cell r="BB54" t="str">
            <v>Y</v>
          </cell>
          <cell r="BD54" t="str">
            <v>Y</v>
          </cell>
          <cell r="BF54" t="str">
            <v>Unbundled</v>
          </cell>
          <cell r="BG54">
            <v>46405</v>
          </cell>
          <cell r="BH54">
            <v>46435</v>
          </cell>
          <cell r="BI54">
            <v>30</v>
          </cell>
          <cell r="BJ54" t="str">
            <v>Pre Cruise: Forced Overnight / Post Cruise: Transfer</v>
          </cell>
          <cell r="BK54"/>
          <cell r="BL54" t="str">
            <v>Unbundled</v>
          </cell>
          <cell r="BM54">
            <v>46405</v>
          </cell>
          <cell r="BN54">
            <v>46435</v>
          </cell>
          <cell r="BO54">
            <v>30</v>
          </cell>
          <cell r="BP54" t="str">
            <v>Pre Cruise: Forced Overnight / Post Cruise: Transfer</v>
          </cell>
          <cell r="BR54"/>
          <cell r="BT54"/>
          <cell r="BU54"/>
          <cell r="BV54"/>
          <cell r="BX54"/>
          <cell r="CA54" t="str">
            <v>Pre Cruise: Forced Overnight</v>
          </cell>
          <cell r="CB54" t="str">
            <v>Post Cruise: Transfer</v>
          </cell>
          <cell r="CC54"/>
          <cell r="CD54" t="str">
            <v>Pre Cruise: Forced Overnight</v>
          </cell>
          <cell r="CE54" t="str">
            <v>Post Cruise: Transfer</v>
          </cell>
        </row>
        <row r="55">
          <cell r="F55" t="str">
            <v>Q704</v>
          </cell>
          <cell r="G55" t="str">
            <v>MIA1</v>
          </cell>
          <cell r="H55" t="str">
            <v>MIA2</v>
          </cell>
          <cell r="I55" t="str">
            <v>MIA1 - MIA2</v>
          </cell>
          <cell r="J55">
            <v>46415</v>
          </cell>
          <cell r="K55">
            <v>46415</v>
          </cell>
          <cell r="L55">
            <v>46422</v>
          </cell>
          <cell r="M55">
            <v>46422</v>
          </cell>
          <cell r="N55">
            <v>7</v>
          </cell>
          <cell r="O55" t="str">
            <v>CY</v>
          </cell>
          <cell r="P55" t="str">
            <v>Caribbean Eastern (MIA)</v>
          </cell>
          <cell r="Q55" t="str">
            <v>CYW</v>
          </cell>
          <cell r="R55" t="str">
            <v>CEF402</v>
          </cell>
          <cell r="S55" t="str">
            <v>Eastern Caribbean</v>
          </cell>
          <cell r="T55" t="str">
            <v>WINTER</v>
          </cell>
          <cell r="U55" t="str">
            <v>Q603</v>
          </cell>
          <cell r="V55" t="str">
            <v>Not Required</v>
          </cell>
          <cell r="W55" t="str">
            <v>Caribbean</v>
          </cell>
          <cell r="X55" t="str">
            <v>Caribbean Eastern (MIA)</v>
          </cell>
          <cell r="Y55" t="str">
            <v>Not Required</v>
          </cell>
          <cell r="Z55" t="str">
            <v>Not Required</v>
          </cell>
          <cell r="AA55" t="str">
            <v>Eastern Caribbean</v>
          </cell>
          <cell r="AB55">
            <v>2080</v>
          </cell>
          <cell r="AC55">
            <v>14560</v>
          </cell>
          <cell r="AD55" t="str">
            <v>Physical</v>
          </cell>
          <cell r="AE55" t="str">
            <v/>
          </cell>
          <cell r="AF55" t="str">
            <v/>
          </cell>
          <cell r="AG55" t="str">
            <v>N/A</v>
          </cell>
          <cell r="AI55">
            <v>9</v>
          </cell>
          <cell r="AJ55" t="str">
            <v>2 to 17 Years 364 days (Polar Faretable : 17 Child)</v>
          </cell>
          <cell r="AK55" t="str">
            <v>6 Months to 1 Year 364 days (Polar Faretable : 1 Infant)</v>
          </cell>
          <cell r="AL55" t="str">
            <v>D</v>
          </cell>
          <cell r="AM55"/>
          <cell r="AN55" t="str">
            <v>n/a</v>
          </cell>
          <cell r="AO55" t="str">
            <v>Wednesday 16 October 2024 1pm GMT</v>
          </cell>
          <cell r="AP55" t="str">
            <v>Thursday 17 October 2024 1pm GMT</v>
          </cell>
          <cell r="AQ55" t="str">
            <v>Y</v>
          </cell>
          <cell r="AR55" t="str">
            <v>Y</v>
          </cell>
          <cell r="AS55" t="str">
            <v>Y</v>
          </cell>
          <cell r="AT55" t="str">
            <v>Y</v>
          </cell>
          <cell r="AU55" t="str">
            <v>Y</v>
          </cell>
          <cell r="AV55" t="str">
            <v>Y</v>
          </cell>
          <cell r="AW55" t="str">
            <v>Y</v>
          </cell>
          <cell r="AX55" t="str">
            <v>Y</v>
          </cell>
          <cell r="AY55" t="str">
            <v>Y</v>
          </cell>
          <cell r="AZ55" t="str">
            <v>Y</v>
          </cell>
          <cell r="BB55" t="str">
            <v>Y</v>
          </cell>
          <cell r="BD55" t="str">
            <v>Y</v>
          </cell>
          <cell r="BF55" t="str">
            <v>Unbundled</v>
          </cell>
          <cell r="BG55">
            <v>46414</v>
          </cell>
          <cell r="BH55">
            <v>46423</v>
          </cell>
          <cell r="BI55">
            <v>9</v>
          </cell>
          <cell r="BJ55" t="str">
            <v>Pre Cruise: Forced Overnight / Post Cruise: Transfer</v>
          </cell>
          <cell r="BK55"/>
          <cell r="BL55" t="str">
            <v>Unbundled</v>
          </cell>
          <cell r="BM55">
            <v>46414</v>
          </cell>
          <cell r="BN55">
            <v>46423</v>
          </cell>
          <cell r="BO55">
            <v>9</v>
          </cell>
          <cell r="BP55" t="str">
            <v>Pre Cruise: Forced Overnight / Post Cruise: Transfer</v>
          </cell>
          <cell r="BR55"/>
          <cell r="BT55"/>
          <cell r="BU55"/>
          <cell r="BV55"/>
          <cell r="BX55"/>
          <cell r="CA55" t="str">
            <v>Pre Cruise: Forced Overnight</v>
          </cell>
          <cell r="CB55" t="str">
            <v>Post Cruise: Transfer</v>
          </cell>
          <cell r="CC55"/>
          <cell r="CD55" t="str">
            <v>Pre Cruise: Forced Overnight</v>
          </cell>
          <cell r="CE55" t="str">
            <v>Post Cruise: Transfer</v>
          </cell>
        </row>
        <row r="56">
          <cell r="F56" t="str">
            <v>Q704A</v>
          </cell>
          <cell r="G56" t="str">
            <v>MIA1</v>
          </cell>
          <cell r="H56" t="str">
            <v>MIA3</v>
          </cell>
          <cell r="I56" t="str">
            <v>MIA1 - MIA3</v>
          </cell>
          <cell r="J56">
            <v>46415</v>
          </cell>
          <cell r="K56">
            <v>46415</v>
          </cell>
          <cell r="L56">
            <v>46434</v>
          </cell>
          <cell r="M56">
            <v>46434</v>
          </cell>
          <cell r="N56">
            <v>19</v>
          </cell>
          <cell r="O56" t="str">
            <v>CY</v>
          </cell>
          <cell r="P56" t="str">
            <v>Caribbean Eastern (MIA)</v>
          </cell>
          <cell r="Q56" t="str">
            <v>CYW</v>
          </cell>
          <cell r="R56" t="str">
            <v>CARRIB</v>
          </cell>
          <cell r="S56" t="str">
            <v>Caribbean</v>
          </cell>
          <cell r="T56" t="str">
            <v>WINTER</v>
          </cell>
          <cell r="U56" t="str">
            <v>Q603A</v>
          </cell>
          <cell r="V56" t="str">
            <v>Not Required</v>
          </cell>
          <cell r="W56" t="str">
            <v>Caribbean</v>
          </cell>
          <cell r="X56" t="str">
            <v>Caribbean Eastern (MIA)</v>
          </cell>
          <cell r="Y56" t="str">
            <v>Not Required</v>
          </cell>
          <cell r="Z56" t="str">
            <v>Not Required</v>
          </cell>
          <cell r="AA56" t="str">
            <v>Eastern Caribbean</v>
          </cell>
          <cell r="AB56">
            <v>0</v>
          </cell>
          <cell r="AC56">
            <v>0</v>
          </cell>
          <cell r="AD56" t="str">
            <v>Logical</v>
          </cell>
          <cell r="AE56" t="str">
            <v>Q704 MIA1</v>
          </cell>
          <cell r="AF56" t="str">
            <v>Q705 MIA2</v>
          </cell>
          <cell r="AG56" t="str">
            <v>N/A</v>
          </cell>
          <cell r="AI56">
            <v>9</v>
          </cell>
          <cell r="AJ56" t="str">
            <v>2 to 17 Years 364 days (Polar Faretable : 17 Child)</v>
          </cell>
          <cell r="AK56" t="str">
            <v>6 Months to 1 Year 364 days (Polar Faretable : 1 Infant)</v>
          </cell>
          <cell r="AL56" t="str">
            <v>D</v>
          </cell>
          <cell r="AM56"/>
          <cell r="AN56" t="str">
            <v>n/a</v>
          </cell>
          <cell r="AO56" t="str">
            <v>Wednesday 16 October 2024 1pm GMT</v>
          </cell>
          <cell r="AP56" t="str">
            <v>Thursday 17 October 2024 1pm GMT</v>
          </cell>
          <cell r="AQ56" t="str">
            <v>Y</v>
          </cell>
          <cell r="AR56" t="str">
            <v>Y</v>
          </cell>
          <cell r="AS56" t="str">
            <v>Y</v>
          </cell>
          <cell r="AT56" t="str">
            <v>Y</v>
          </cell>
          <cell r="AU56" t="str">
            <v>Y</v>
          </cell>
          <cell r="AV56" t="str">
            <v>Y</v>
          </cell>
          <cell r="AW56" t="str">
            <v>Y</v>
          </cell>
          <cell r="AX56" t="str">
            <v>Y</v>
          </cell>
          <cell r="AY56" t="str">
            <v>Y</v>
          </cell>
          <cell r="AZ56" t="str">
            <v>Y</v>
          </cell>
          <cell r="BB56" t="str">
            <v>Y</v>
          </cell>
          <cell r="BD56" t="str">
            <v>Y</v>
          </cell>
          <cell r="BF56" t="str">
            <v>Unbundled</v>
          </cell>
          <cell r="BG56">
            <v>46414</v>
          </cell>
          <cell r="BH56">
            <v>46435</v>
          </cell>
          <cell r="BI56">
            <v>21</v>
          </cell>
          <cell r="BJ56" t="str">
            <v>Pre Cruise: Forced Overnight / Post Cruise: Transfer</v>
          </cell>
          <cell r="BK56"/>
          <cell r="BL56" t="str">
            <v>Unbundled</v>
          </cell>
          <cell r="BM56">
            <v>46414</v>
          </cell>
          <cell r="BN56">
            <v>46435</v>
          </cell>
          <cell r="BO56">
            <v>21</v>
          </cell>
          <cell r="BP56" t="str">
            <v>Pre Cruise: Forced Overnight / Post Cruise: Transfer</v>
          </cell>
          <cell r="BR56"/>
          <cell r="BT56"/>
          <cell r="BU56"/>
          <cell r="BV56"/>
          <cell r="BX56"/>
          <cell r="CA56" t="str">
            <v>Pre Cruise: Forced Overnight</v>
          </cell>
          <cell r="CB56" t="str">
            <v>Post Cruise: Transfer</v>
          </cell>
          <cell r="CC56"/>
          <cell r="CD56" t="str">
            <v>Pre Cruise: Forced Overnight</v>
          </cell>
          <cell r="CE56" t="str">
            <v>Post Cruise: Transfer</v>
          </cell>
        </row>
        <row r="57">
          <cell r="F57" t="str">
            <v>Q704B</v>
          </cell>
          <cell r="G57" t="str">
            <v>MIA1</v>
          </cell>
          <cell r="H57" t="str">
            <v>MIA4</v>
          </cell>
          <cell r="I57" t="str">
            <v>MIA1 - MIA4</v>
          </cell>
          <cell r="J57">
            <v>46415</v>
          </cell>
          <cell r="K57">
            <v>46415</v>
          </cell>
          <cell r="L57">
            <v>46443</v>
          </cell>
          <cell r="M57">
            <v>46443</v>
          </cell>
          <cell r="N57">
            <v>28</v>
          </cell>
          <cell r="O57" t="str">
            <v>CY</v>
          </cell>
          <cell r="P57" t="str">
            <v>Caribbean Eastern (MIA)</v>
          </cell>
          <cell r="Q57" t="str">
            <v>CYW</v>
          </cell>
          <cell r="R57" t="str">
            <v>CARRIB</v>
          </cell>
          <cell r="S57" t="str">
            <v>Caribbean</v>
          </cell>
          <cell r="T57" t="str">
            <v>WINTER</v>
          </cell>
          <cell r="U57" t="str">
            <v>Q603A</v>
          </cell>
          <cell r="V57" t="str">
            <v>Not Required</v>
          </cell>
          <cell r="W57" t="str">
            <v>Caribbean</v>
          </cell>
          <cell r="X57" t="str">
            <v>Caribbean Eastern (MIA)</v>
          </cell>
          <cell r="Y57" t="str">
            <v>Not Required</v>
          </cell>
          <cell r="Z57" t="str">
            <v>Not Required</v>
          </cell>
          <cell r="AA57" t="str">
            <v>Eastern Caribbean</v>
          </cell>
          <cell r="AB57">
            <v>0</v>
          </cell>
          <cell r="AC57">
            <v>0</v>
          </cell>
          <cell r="AD57" t="str">
            <v>Logical</v>
          </cell>
          <cell r="AE57" t="str">
            <v>Q704 MIA1</v>
          </cell>
          <cell r="AF57" t="str">
            <v>Q706 MIA2</v>
          </cell>
          <cell r="AG57" t="str">
            <v>N/A</v>
          </cell>
          <cell r="AI57">
            <v>9</v>
          </cell>
          <cell r="AJ57" t="str">
            <v>2 to 17 Years 364 days (Polar Faretable : 17 Child)</v>
          </cell>
          <cell r="AK57" t="str">
            <v>6 Months to 1 Year 364 days (Polar Faretable : 1 Infant)</v>
          </cell>
          <cell r="AL57" t="str">
            <v>D</v>
          </cell>
          <cell r="AM57"/>
          <cell r="AN57" t="str">
            <v>n/a</v>
          </cell>
          <cell r="AO57" t="str">
            <v>Wednesday 16 October 2024 1pm GMT</v>
          </cell>
          <cell r="AP57" t="str">
            <v>Thursday 17 October 2024 1pm GMT</v>
          </cell>
          <cell r="AQ57" t="str">
            <v>Y</v>
          </cell>
          <cell r="AR57" t="str">
            <v>Y</v>
          </cell>
          <cell r="AS57" t="str">
            <v>Y</v>
          </cell>
          <cell r="AT57" t="str">
            <v>Y</v>
          </cell>
          <cell r="AU57" t="str">
            <v>Y</v>
          </cell>
          <cell r="AV57" t="str">
            <v>Y</v>
          </cell>
          <cell r="AW57" t="str">
            <v>Y</v>
          </cell>
          <cell r="AX57" t="str">
            <v>Y</v>
          </cell>
          <cell r="AY57" t="str">
            <v>Y</v>
          </cell>
          <cell r="AZ57" t="str">
            <v>Y</v>
          </cell>
          <cell r="BB57" t="str">
            <v>Y</v>
          </cell>
          <cell r="BD57" t="str">
            <v>Y</v>
          </cell>
          <cell r="BF57" t="str">
            <v>Unbundled</v>
          </cell>
          <cell r="BG57">
            <v>46414</v>
          </cell>
          <cell r="BH57">
            <v>46444</v>
          </cell>
          <cell r="BI57">
            <v>30</v>
          </cell>
          <cell r="BJ57" t="str">
            <v>Pre Cruise: Forced Overnight / Post Cruise: Transfer</v>
          </cell>
          <cell r="BK57"/>
          <cell r="BL57" t="str">
            <v>Unbundled</v>
          </cell>
          <cell r="BM57">
            <v>46414</v>
          </cell>
          <cell r="BN57">
            <v>46444</v>
          </cell>
          <cell r="BO57">
            <v>30</v>
          </cell>
          <cell r="BP57" t="str">
            <v>Pre Cruise: Forced Overnight / Post Cruise: Transfer</v>
          </cell>
          <cell r="BR57"/>
          <cell r="BT57"/>
          <cell r="BU57"/>
          <cell r="BV57"/>
          <cell r="BX57"/>
          <cell r="CA57" t="str">
            <v>Pre Cruise: Forced Overnight</v>
          </cell>
          <cell r="CB57" t="str">
            <v>Post Cruise: Transfer</v>
          </cell>
          <cell r="CC57"/>
          <cell r="CD57" t="str">
            <v>Pre Cruise: Forced Overnight</v>
          </cell>
          <cell r="CE57" t="str">
            <v>Post Cruise: Transfer</v>
          </cell>
        </row>
        <row r="58">
          <cell r="F58" t="str">
            <v>Q705</v>
          </cell>
          <cell r="G58" t="str">
            <v>MIA1</v>
          </cell>
          <cell r="H58" t="str">
            <v>MIA2</v>
          </cell>
          <cell r="I58" t="str">
            <v>MIA1 - MIA2</v>
          </cell>
          <cell r="J58">
            <v>46422</v>
          </cell>
          <cell r="K58">
            <v>46422</v>
          </cell>
          <cell r="L58">
            <v>46434</v>
          </cell>
          <cell r="M58">
            <v>46434</v>
          </cell>
          <cell r="N58">
            <v>12</v>
          </cell>
          <cell r="O58" t="str">
            <v>CY</v>
          </cell>
          <cell r="P58" t="str">
            <v>Caribbean Eastern (MIA)</v>
          </cell>
          <cell r="Q58" t="str">
            <v>CYW</v>
          </cell>
          <cell r="R58" t="str">
            <v>CEF402</v>
          </cell>
          <cell r="S58" t="str">
            <v>Eastern Caribbean</v>
          </cell>
          <cell r="T58" t="str">
            <v>WINTER</v>
          </cell>
          <cell r="U58" t="str">
            <v>Q604</v>
          </cell>
          <cell r="V58" t="str">
            <v>Not Required</v>
          </cell>
          <cell r="W58" t="str">
            <v>Caribbean</v>
          </cell>
          <cell r="X58" t="str">
            <v>Caribbean Eastern (MIA)</v>
          </cell>
          <cell r="Y58" t="str">
            <v>Not Required</v>
          </cell>
          <cell r="Z58" t="str">
            <v>Not Required</v>
          </cell>
          <cell r="AA58" t="str">
            <v>Eastern Caribbean</v>
          </cell>
          <cell r="AB58">
            <v>2080</v>
          </cell>
          <cell r="AC58">
            <v>24960</v>
          </cell>
          <cell r="AD58" t="str">
            <v>Physical</v>
          </cell>
          <cell r="AE58" t="str">
            <v/>
          </cell>
          <cell r="AF58" t="str">
            <v/>
          </cell>
          <cell r="AG58" t="str">
            <v>N/A</v>
          </cell>
          <cell r="AI58">
            <v>9</v>
          </cell>
          <cell r="AJ58" t="str">
            <v>2 to 17 Years 364 days (Polar Faretable : 17 Child)</v>
          </cell>
          <cell r="AK58" t="str">
            <v>6 Months to 1 Year 364 days (Polar Faretable : 1 Infant)</v>
          </cell>
          <cell r="AL58" t="str">
            <v>D</v>
          </cell>
          <cell r="AM58"/>
          <cell r="AN58" t="str">
            <v>n/a</v>
          </cell>
          <cell r="AO58" t="str">
            <v>Wednesday 16 October 2024 1pm GMT</v>
          </cell>
          <cell r="AP58" t="str">
            <v>Thursday 17 October 2024 1pm GMT</v>
          </cell>
          <cell r="AQ58" t="str">
            <v>Y</v>
          </cell>
          <cell r="AR58" t="str">
            <v>Y</v>
          </cell>
          <cell r="AS58" t="str">
            <v>Y</v>
          </cell>
          <cell r="AT58" t="str">
            <v>Y</v>
          </cell>
          <cell r="AU58" t="str">
            <v>Y</v>
          </cell>
          <cell r="AV58" t="str">
            <v>Y</v>
          </cell>
          <cell r="AW58" t="str">
            <v>Y</v>
          </cell>
          <cell r="AX58" t="str">
            <v>Y</v>
          </cell>
          <cell r="AY58" t="str">
            <v>Y</v>
          </cell>
          <cell r="AZ58" t="str">
            <v>Y</v>
          </cell>
          <cell r="BB58" t="str">
            <v>Y</v>
          </cell>
          <cell r="BD58" t="str">
            <v>Y</v>
          </cell>
          <cell r="BF58" t="str">
            <v>Unbundled</v>
          </cell>
          <cell r="BG58">
            <v>46421</v>
          </cell>
          <cell r="BH58">
            <v>46435</v>
          </cell>
          <cell r="BI58">
            <v>14</v>
          </cell>
          <cell r="BJ58" t="str">
            <v>Pre Cruise: Forced Overnight / Post Cruise: Transfer</v>
          </cell>
          <cell r="BK58"/>
          <cell r="BL58" t="str">
            <v>Unbundled</v>
          </cell>
          <cell r="BM58">
            <v>46421</v>
          </cell>
          <cell r="BN58">
            <v>46435</v>
          </cell>
          <cell r="BO58">
            <v>14</v>
          </cell>
          <cell r="BP58" t="str">
            <v>Pre Cruise: Forced Overnight / Post Cruise: Transfer</v>
          </cell>
          <cell r="BR58"/>
          <cell r="BT58"/>
          <cell r="BU58"/>
          <cell r="BV58"/>
          <cell r="BX58"/>
          <cell r="CA58" t="str">
            <v>Pre Cruise: Forced Overnight</v>
          </cell>
          <cell r="CB58" t="str">
            <v>Post Cruise: Transfer</v>
          </cell>
          <cell r="CC58"/>
          <cell r="CD58" t="str">
            <v>Pre Cruise: Forced Overnight</v>
          </cell>
          <cell r="CE58" t="str">
            <v>Post Cruise: Transfer</v>
          </cell>
        </row>
        <row r="59">
          <cell r="F59" t="str">
            <v>Q705A</v>
          </cell>
          <cell r="G59" t="str">
            <v>MIA1</v>
          </cell>
          <cell r="H59" t="str">
            <v>MIA3</v>
          </cell>
          <cell r="I59" t="str">
            <v>MIA1 - MIA3</v>
          </cell>
          <cell r="J59">
            <v>46422</v>
          </cell>
          <cell r="K59">
            <v>46422</v>
          </cell>
          <cell r="L59">
            <v>46443</v>
          </cell>
          <cell r="M59">
            <v>46443</v>
          </cell>
          <cell r="N59">
            <v>21</v>
          </cell>
          <cell r="O59" t="str">
            <v>CY</v>
          </cell>
          <cell r="P59" t="str">
            <v>Caribbean Eastern (MIA)</v>
          </cell>
          <cell r="Q59" t="str">
            <v>CYW</v>
          </cell>
          <cell r="R59" t="str">
            <v>CARRIB</v>
          </cell>
          <cell r="S59" t="str">
            <v>Caribbean</v>
          </cell>
          <cell r="T59" t="str">
            <v>WINTER</v>
          </cell>
          <cell r="U59" t="str">
            <v>Q604A</v>
          </cell>
          <cell r="V59" t="str">
            <v>Not Required</v>
          </cell>
          <cell r="W59" t="str">
            <v>Caribbean</v>
          </cell>
          <cell r="X59" t="str">
            <v>Caribbean Eastern (MIA)</v>
          </cell>
          <cell r="Y59" t="str">
            <v>Not Required</v>
          </cell>
          <cell r="Z59" t="str">
            <v>Not Required</v>
          </cell>
          <cell r="AA59" t="str">
            <v>Eastern Caribbean</v>
          </cell>
          <cell r="AB59">
            <v>0</v>
          </cell>
          <cell r="AC59">
            <v>0</v>
          </cell>
          <cell r="AD59" t="str">
            <v>Logical</v>
          </cell>
          <cell r="AE59" t="str">
            <v>Q705 MIA1</v>
          </cell>
          <cell r="AF59" t="str">
            <v>Q706 MIA2</v>
          </cell>
          <cell r="AG59" t="str">
            <v>N/A</v>
          </cell>
          <cell r="AI59">
            <v>9</v>
          </cell>
          <cell r="AJ59" t="str">
            <v>2 to 17 Years 364 days (Polar Faretable : 17 Child)</v>
          </cell>
          <cell r="AK59" t="str">
            <v>6 Months to 1 Year 364 days (Polar Faretable : 1 Infant)</v>
          </cell>
          <cell r="AL59" t="str">
            <v>D</v>
          </cell>
          <cell r="AM59"/>
          <cell r="AN59" t="str">
            <v>n/a</v>
          </cell>
          <cell r="AO59" t="str">
            <v>Wednesday 16 October 2024 1pm GMT</v>
          </cell>
          <cell r="AP59" t="str">
            <v>Thursday 17 October 2024 1pm GMT</v>
          </cell>
          <cell r="AQ59" t="str">
            <v>Y</v>
          </cell>
          <cell r="AR59" t="str">
            <v>Y</v>
          </cell>
          <cell r="AS59" t="str">
            <v>Y</v>
          </cell>
          <cell r="AT59" t="str">
            <v>Y</v>
          </cell>
          <cell r="AU59" t="str">
            <v>Y</v>
          </cell>
          <cell r="AV59" t="str">
            <v>Y</v>
          </cell>
          <cell r="AW59" t="str">
            <v>Y</v>
          </cell>
          <cell r="AX59" t="str">
            <v>Y</v>
          </cell>
          <cell r="AY59" t="str">
            <v>Y</v>
          </cell>
          <cell r="AZ59" t="str">
            <v>Y</v>
          </cell>
          <cell r="BB59" t="str">
            <v>Y</v>
          </cell>
          <cell r="BD59" t="str">
            <v>Y</v>
          </cell>
          <cell r="BF59" t="str">
            <v>Unbundled</v>
          </cell>
          <cell r="BG59">
            <v>46421</v>
          </cell>
          <cell r="BH59">
            <v>46444</v>
          </cell>
          <cell r="BI59">
            <v>23</v>
          </cell>
          <cell r="BJ59" t="str">
            <v>Pre Cruise: Forced Overnight / Post Cruise: Transfer</v>
          </cell>
          <cell r="BK59"/>
          <cell r="BL59" t="str">
            <v>Unbundled</v>
          </cell>
          <cell r="BM59">
            <v>46421</v>
          </cell>
          <cell r="BN59">
            <v>46444</v>
          </cell>
          <cell r="BO59">
            <v>23</v>
          </cell>
          <cell r="BP59" t="str">
            <v>Pre Cruise: Forced Overnight / Post Cruise: Transfer</v>
          </cell>
          <cell r="BR59"/>
          <cell r="BT59"/>
          <cell r="BU59"/>
          <cell r="BV59"/>
          <cell r="BX59"/>
          <cell r="CA59" t="str">
            <v>Pre Cruise: Forced Overnight</v>
          </cell>
          <cell r="CB59" t="str">
            <v>Post Cruise: Transfer</v>
          </cell>
          <cell r="CC59"/>
          <cell r="CD59" t="str">
            <v>Pre Cruise: Forced Overnight</v>
          </cell>
          <cell r="CE59" t="str">
            <v>Post Cruise: Transfer</v>
          </cell>
        </row>
        <row r="60">
          <cell r="F60" t="str">
            <v>Q706</v>
          </cell>
          <cell r="G60" t="str">
            <v>MIA1</v>
          </cell>
          <cell r="H60" t="str">
            <v>MIA2</v>
          </cell>
          <cell r="I60" t="str">
            <v>MIA1 - MIA2</v>
          </cell>
          <cell r="J60">
            <v>46434</v>
          </cell>
          <cell r="K60">
            <v>46434</v>
          </cell>
          <cell r="L60">
            <v>46443</v>
          </cell>
          <cell r="M60">
            <v>46443</v>
          </cell>
          <cell r="N60">
            <v>9</v>
          </cell>
          <cell r="O60" t="str">
            <v>CZ</v>
          </cell>
          <cell r="P60" t="str">
            <v>Caribbean Western (MIA)</v>
          </cell>
          <cell r="Q60" t="str">
            <v>CZW</v>
          </cell>
          <cell r="R60" t="str">
            <v>CEF406</v>
          </cell>
          <cell r="S60" t="str">
            <v>Western Caribbean</v>
          </cell>
          <cell r="T60" t="str">
            <v>WINTER</v>
          </cell>
          <cell r="U60" t="str">
            <v>Q605</v>
          </cell>
          <cell r="V60" t="str">
            <v>Not Required</v>
          </cell>
          <cell r="W60" t="str">
            <v>Caribbean</v>
          </cell>
          <cell r="X60" t="str">
            <v>Caribbean Western (MIA)</v>
          </cell>
          <cell r="Y60" t="str">
            <v>Not Required</v>
          </cell>
          <cell r="Z60" t="str">
            <v>Not Required</v>
          </cell>
          <cell r="AA60" t="str">
            <v>Western Caribbean</v>
          </cell>
          <cell r="AB60">
            <v>2080</v>
          </cell>
          <cell r="AC60">
            <v>18720</v>
          </cell>
          <cell r="AD60" t="str">
            <v>Physical</v>
          </cell>
          <cell r="AE60" t="str">
            <v/>
          </cell>
          <cell r="AF60" t="str">
            <v/>
          </cell>
          <cell r="AG60" t="str">
            <v>N/A</v>
          </cell>
          <cell r="AI60">
            <v>9</v>
          </cell>
          <cell r="AJ60" t="str">
            <v>2 to 17 Years 364 days (Polar Faretable : 17 Child)</v>
          </cell>
          <cell r="AK60" t="str">
            <v>6 Months to 1 Year 364 days (Polar Faretable : 1 Infant)</v>
          </cell>
          <cell r="AL60" t="str">
            <v>D</v>
          </cell>
          <cell r="AM60"/>
          <cell r="AN60" t="str">
            <v>n/a</v>
          </cell>
          <cell r="AO60" t="str">
            <v>Wednesday 16 October 2024 1pm GMT</v>
          </cell>
          <cell r="AP60" t="str">
            <v>Thursday 17 October 2024 1pm GMT</v>
          </cell>
          <cell r="AQ60" t="str">
            <v>Y</v>
          </cell>
          <cell r="AR60" t="str">
            <v>Y</v>
          </cell>
          <cell r="AS60" t="str">
            <v>Y</v>
          </cell>
          <cell r="AT60" t="str">
            <v>Y</v>
          </cell>
          <cell r="AU60" t="str">
            <v>Y</v>
          </cell>
          <cell r="AV60" t="str">
            <v>Y</v>
          </cell>
          <cell r="AW60" t="str">
            <v>Y</v>
          </cell>
          <cell r="AX60" t="str">
            <v>Y</v>
          </cell>
          <cell r="AY60" t="str">
            <v>Y</v>
          </cell>
          <cell r="AZ60" t="str">
            <v>Y</v>
          </cell>
          <cell r="BB60" t="str">
            <v>Y</v>
          </cell>
          <cell r="BD60" t="str">
            <v>Y</v>
          </cell>
          <cell r="BF60" t="str">
            <v>Unbundled</v>
          </cell>
          <cell r="BG60">
            <v>46433</v>
          </cell>
          <cell r="BH60">
            <v>46444</v>
          </cell>
          <cell r="BI60">
            <v>11</v>
          </cell>
          <cell r="BJ60" t="str">
            <v>Pre Cruise: Forced Overnight / Post Cruise: Transfer</v>
          </cell>
          <cell r="BK60"/>
          <cell r="BL60" t="str">
            <v>Unbundled</v>
          </cell>
          <cell r="BM60">
            <v>46433</v>
          </cell>
          <cell r="BN60">
            <v>46444</v>
          </cell>
          <cell r="BO60">
            <v>11</v>
          </cell>
          <cell r="BP60" t="str">
            <v>Pre Cruise: Forced Overnight / Post Cruise: Transfer</v>
          </cell>
          <cell r="BR60"/>
          <cell r="BT60"/>
          <cell r="BU60"/>
          <cell r="BV60"/>
          <cell r="BX60"/>
          <cell r="CA60" t="str">
            <v>Pre Cruise: Forced Overnight</v>
          </cell>
          <cell r="CB60" t="str">
            <v>Post Cruise: Transfer</v>
          </cell>
          <cell r="CC60"/>
          <cell r="CD60" t="str">
            <v>Pre Cruise: Forced Overnight</v>
          </cell>
          <cell r="CE60" t="str">
            <v>Post Cruise: Transfer</v>
          </cell>
        </row>
        <row r="61">
          <cell r="F61" t="str">
            <v>Q706A</v>
          </cell>
          <cell r="G61" t="str">
            <v>MIA1</v>
          </cell>
          <cell r="H61" t="str">
            <v>MIA3</v>
          </cell>
          <cell r="I61" t="str">
            <v>MIA1 - MIA3</v>
          </cell>
          <cell r="J61">
            <v>46434</v>
          </cell>
          <cell r="K61">
            <v>46434</v>
          </cell>
          <cell r="L61">
            <v>46455</v>
          </cell>
          <cell r="M61">
            <v>46455</v>
          </cell>
          <cell r="N61">
            <v>21</v>
          </cell>
          <cell r="O61" t="str">
            <v>CY</v>
          </cell>
          <cell r="P61" t="str">
            <v>Caribbean Eastern (MIA)</v>
          </cell>
          <cell r="Q61" t="str">
            <v>CYW</v>
          </cell>
          <cell r="R61" t="str">
            <v>CARRIB</v>
          </cell>
          <cell r="S61" t="str">
            <v>Caribbean</v>
          </cell>
          <cell r="T61" t="str">
            <v>WINTER</v>
          </cell>
          <cell r="U61" t="str">
            <v>Q605A</v>
          </cell>
          <cell r="V61" t="str">
            <v>Not Required</v>
          </cell>
          <cell r="W61" t="str">
            <v>Caribbean</v>
          </cell>
          <cell r="X61" t="str">
            <v>Caribbean Eastern (MIA)</v>
          </cell>
          <cell r="Y61" t="str">
            <v>Not Required</v>
          </cell>
          <cell r="Z61" t="str">
            <v>Not Required</v>
          </cell>
          <cell r="AA61" t="str">
            <v>Eastern Caribbean</v>
          </cell>
          <cell r="AB61">
            <v>0</v>
          </cell>
          <cell r="AC61">
            <v>0</v>
          </cell>
          <cell r="AD61" t="str">
            <v>Logical</v>
          </cell>
          <cell r="AE61" t="str">
            <v>Q706 MIA1</v>
          </cell>
          <cell r="AF61" t="str">
            <v>Q707 MIA2</v>
          </cell>
          <cell r="AG61" t="str">
            <v>N/A</v>
          </cell>
          <cell r="AI61">
            <v>9</v>
          </cell>
          <cell r="AJ61" t="str">
            <v>2 to 17 Years 364 days (Polar Faretable : 17 Child)</v>
          </cell>
          <cell r="AK61" t="str">
            <v>6 Months to 1 Year 364 days (Polar Faretable : 1 Infant)</v>
          </cell>
          <cell r="AL61" t="str">
            <v>D</v>
          </cell>
          <cell r="AM61"/>
          <cell r="AN61" t="str">
            <v>n/a</v>
          </cell>
          <cell r="AO61" t="str">
            <v>Wednesday 16 October 2024 1pm GMT</v>
          </cell>
          <cell r="AP61" t="str">
            <v>Thursday 17 October 2024 1pm GMT</v>
          </cell>
          <cell r="AQ61" t="str">
            <v>Y</v>
          </cell>
          <cell r="AR61" t="str">
            <v>Y</v>
          </cell>
          <cell r="AS61" t="str">
            <v>Y</v>
          </cell>
          <cell r="AT61" t="str">
            <v>Y</v>
          </cell>
          <cell r="AU61" t="str">
            <v>Y</v>
          </cell>
          <cell r="AV61" t="str">
            <v>Y</v>
          </cell>
          <cell r="AW61" t="str">
            <v>Y</v>
          </cell>
          <cell r="AX61" t="str">
            <v>Y</v>
          </cell>
          <cell r="AY61" t="str">
            <v>Y</v>
          </cell>
          <cell r="AZ61" t="str">
            <v>Y</v>
          </cell>
          <cell r="BB61" t="str">
            <v>Y</v>
          </cell>
          <cell r="BD61" t="str">
            <v>Y</v>
          </cell>
          <cell r="BF61" t="str">
            <v>Unbundled</v>
          </cell>
          <cell r="BG61">
            <v>46433</v>
          </cell>
          <cell r="BH61">
            <v>46456</v>
          </cell>
          <cell r="BI61">
            <v>23</v>
          </cell>
          <cell r="BJ61" t="str">
            <v>Pre Cruise: Forced Overnight / Post Cruise: Transfer</v>
          </cell>
          <cell r="BK61"/>
          <cell r="BL61" t="str">
            <v>Unbundled</v>
          </cell>
          <cell r="BM61">
            <v>46433</v>
          </cell>
          <cell r="BN61">
            <v>46456</v>
          </cell>
          <cell r="BO61">
            <v>23</v>
          </cell>
          <cell r="BP61" t="str">
            <v>Pre Cruise: Forced Overnight / Post Cruise: Transfer</v>
          </cell>
          <cell r="BR61"/>
          <cell r="BT61"/>
          <cell r="BU61"/>
          <cell r="BV61"/>
          <cell r="BX61"/>
          <cell r="CA61" t="str">
            <v>Pre Cruise: Forced Overnight</v>
          </cell>
          <cell r="CB61" t="str">
            <v>Post Cruise: Transfer</v>
          </cell>
          <cell r="CC61"/>
          <cell r="CD61" t="str">
            <v>Pre Cruise: Forced Overnight</v>
          </cell>
          <cell r="CE61" t="str">
            <v>Post Cruise: Transfer</v>
          </cell>
        </row>
        <row r="62">
          <cell r="F62" t="str">
            <v>Q707</v>
          </cell>
          <cell r="G62" t="str">
            <v>MIA1</v>
          </cell>
          <cell r="H62" t="str">
            <v>MIA2</v>
          </cell>
          <cell r="I62" t="str">
            <v>MIA1 - MIA2</v>
          </cell>
          <cell r="J62">
            <v>46443</v>
          </cell>
          <cell r="K62">
            <v>46443</v>
          </cell>
          <cell r="L62">
            <v>46455</v>
          </cell>
          <cell r="M62">
            <v>46455</v>
          </cell>
          <cell r="N62">
            <v>12</v>
          </cell>
          <cell r="O62" t="str">
            <v>CY</v>
          </cell>
          <cell r="P62" t="str">
            <v>Caribbean Eastern (MIA)</v>
          </cell>
          <cell r="Q62" t="str">
            <v>CYW</v>
          </cell>
          <cell r="R62" t="str">
            <v>CEF402</v>
          </cell>
          <cell r="S62" t="str">
            <v>Eastern Caribbean</v>
          </cell>
          <cell r="T62" t="str">
            <v>WINTER</v>
          </cell>
          <cell r="U62" t="str">
            <v>Q606</v>
          </cell>
          <cell r="V62" t="str">
            <v>Not Required</v>
          </cell>
          <cell r="W62" t="str">
            <v>Caribbean</v>
          </cell>
          <cell r="X62" t="str">
            <v>Caribbean Eastern (MIA)</v>
          </cell>
          <cell r="Y62" t="str">
            <v>Not Required</v>
          </cell>
          <cell r="Z62" t="str">
            <v>Not Required</v>
          </cell>
          <cell r="AA62" t="str">
            <v>Eastern Caribbean</v>
          </cell>
          <cell r="AB62">
            <v>2080</v>
          </cell>
          <cell r="AC62">
            <v>24960</v>
          </cell>
          <cell r="AD62" t="str">
            <v>Physical</v>
          </cell>
          <cell r="AE62" t="str">
            <v/>
          </cell>
          <cell r="AF62" t="str">
            <v/>
          </cell>
          <cell r="AG62" t="str">
            <v>N/A</v>
          </cell>
          <cell r="AI62">
            <v>9</v>
          </cell>
          <cell r="AJ62" t="str">
            <v>2 to 17 Years 364 days (Polar Faretable : 17 Child)</v>
          </cell>
          <cell r="AK62" t="str">
            <v>6 Months to 1 Year 364 days (Polar Faretable : 1 Infant)</v>
          </cell>
          <cell r="AL62" t="str">
            <v>D</v>
          </cell>
          <cell r="AM62"/>
          <cell r="AN62" t="str">
            <v>n/a</v>
          </cell>
          <cell r="AO62" t="str">
            <v>Wednesday 16 October 2024 1pm GMT</v>
          </cell>
          <cell r="AP62" t="str">
            <v>Thursday 17 October 2024 1pm GMT</v>
          </cell>
          <cell r="AQ62" t="str">
            <v>Y</v>
          </cell>
          <cell r="AR62" t="str">
            <v>Y</v>
          </cell>
          <cell r="AS62" t="str">
            <v>Y</v>
          </cell>
          <cell r="AT62" t="str">
            <v>Y</v>
          </cell>
          <cell r="AU62" t="str">
            <v>Y</v>
          </cell>
          <cell r="AV62" t="str">
            <v>Y</v>
          </cell>
          <cell r="AW62" t="str">
            <v>Y</v>
          </cell>
          <cell r="AX62" t="str">
            <v>Y</v>
          </cell>
          <cell r="AY62" t="str">
            <v>Y</v>
          </cell>
          <cell r="AZ62" t="str">
            <v>Y</v>
          </cell>
          <cell r="BB62" t="str">
            <v>Y</v>
          </cell>
          <cell r="BD62" t="str">
            <v>Y</v>
          </cell>
          <cell r="BF62" t="str">
            <v>Unbundled</v>
          </cell>
          <cell r="BG62">
            <v>46442</v>
          </cell>
          <cell r="BH62">
            <v>46456</v>
          </cell>
          <cell r="BI62">
            <v>14</v>
          </cell>
          <cell r="BJ62" t="str">
            <v>Pre Cruise: Forced Overnight / Post Cruise: Transfer</v>
          </cell>
          <cell r="BK62"/>
          <cell r="BL62" t="str">
            <v>Unbundled</v>
          </cell>
          <cell r="BM62">
            <v>46442</v>
          </cell>
          <cell r="BN62">
            <v>46456</v>
          </cell>
          <cell r="BO62">
            <v>14</v>
          </cell>
          <cell r="BP62" t="str">
            <v>Pre Cruise: Forced Overnight / Post Cruise: Transfer</v>
          </cell>
          <cell r="BR62"/>
          <cell r="BT62"/>
          <cell r="BU62"/>
          <cell r="BV62"/>
          <cell r="BX62"/>
          <cell r="CA62" t="str">
            <v>Pre Cruise: Forced Overnight</v>
          </cell>
          <cell r="CB62" t="str">
            <v>Post Cruise: Transfer</v>
          </cell>
          <cell r="CC62"/>
          <cell r="CD62" t="str">
            <v>Pre Cruise: Forced Overnight</v>
          </cell>
          <cell r="CE62" t="str">
            <v>Post Cruise: Transfer</v>
          </cell>
        </row>
        <row r="63">
          <cell r="F63" t="str">
            <v>Q707A</v>
          </cell>
          <cell r="G63" t="str">
            <v>MIA1</v>
          </cell>
          <cell r="H63" t="str">
            <v>MIA3</v>
          </cell>
          <cell r="I63" t="str">
            <v>MIA1 - MIA3</v>
          </cell>
          <cell r="J63">
            <v>46443</v>
          </cell>
          <cell r="K63">
            <v>46443</v>
          </cell>
          <cell r="L63">
            <v>46464</v>
          </cell>
          <cell r="M63">
            <v>46464</v>
          </cell>
          <cell r="N63">
            <v>21</v>
          </cell>
          <cell r="O63" t="str">
            <v>CY</v>
          </cell>
          <cell r="P63" t="str">
            <v>Caribbean Eastern (MIA)</v>
          </cell>
          <cell r="Q63" t="str">
            <v>CYW</v>
          </cell>
          <cell r="R63" t="str">
            <v>CARRIB</v>
          </cell>
          <cell r="S63" t="str">
            <v>Caribbean</v>
          </cell>
          <cell r="T63" t="str">
            <v>WINTER</v>
          </cell>
          <cell r="U63" t="str">
            <v>Q606A</v>
          </cell>
          <cell r="V63" t="str">
            <v>Not Required</v>
          </cell>
          <cell r="W63" t="str">
            <v>Caribbean</v>
          </cell>
          <cell r="X63" t="str">
            <v>Caribbean Eastern (MIA)</v>
          </cell>
          <cell r="Y63" t="str">
            <v>Not Required</v>
          </cell>
          <cell r="Z63" t="str">
            <v>Not Required</v>
          </cell>
          <cell r="AA63" t="str">
            <v>Eastern Caribbean</v>
          </cell>
          <cell r="AB63">
            <v>0</v>
          </cell>
          <cell r="AC63">
            <v>0</v>
          </cell>
          <cell r="AD63" t="str">
            <v>Logical</v>
          </cell>
          <cell r="AE63" t="str">
            <v>Q707 MIA1</v>
          </cell>
          <cell r="AF63" t="str">
            <v>Q708 MIA2</v>
          </cell>
          <cell r="AG63" t="str">
            <v>N/A</v>
          </cell>
          <cell r="AI63">
            <v>9</v>
          </cell>
          <cell r="AJ63" t="str">
            <v>2 to 17 Years 364 days (Polar Faretable : 17 Child)</v>
          </cell>
          <cell r="AK63" t="str">
            <v>6 Months to 1 Year 364 days (Polar Faretable : 1 Infant)</v>
          </cell>
          <cell r="AL63" t="str">
            <v>D</v>
          </cell>
          <cell r="AM63"/>
          <cell r="AN63" t="str">
            <v>n/a</v>
          </cell>
          <cell r="AO63" t="str">
            <v>Wednesday 16 October 2024 1pm GMT</v>
          </cell>
          <cell r="AP63" t="str">
            <v>Thursday 17 October 2024 1pm GMT</v>
          </cell>
          <cell r="AQ63" t="str">
            <v>Y</v>
          </cell>
          <cell r="AR63" t="str">
            <v>Y</v>
          </cell>
          <cell r="AS63" t="str">
            <v>Y</v>
          </cell>
          <cell r="AT63" t="str">
            <v>Y</v>
          </cell>
          <cell r="AU63" t="str">
            <v>Y</v>
          </cell>
          <cell r="AV63" t="str">
            <v>Y</v>
          </cell>
          <cell r="AW63" t="str">
            <v>Y</v>
          </cell>
          <cell r="AX63" t="str">
            <v>Y</v>
          </cell>
          <cell r="AY63" t="str">
            <v>Y</v>
          </cell>
          <cell r="AZ63" t="str">
            <v>Y</v>
          </cell>
          <cell r="BB63" t="str">
            <v>Y</v>
          </cell>
          <cell r="BD63" t="str">
            <v>Y</v>
          </cell>
          <cell r="BF63" t="str">
            <v>Unbundled</v>
          </cell>
          <cell r="BG63">
            <v>46442</v>
          </cell>
          <cell r="BH63">
            <v>46465</v>
          </cell>
          <cell r="BI63">
            <v>23</v>
          </cell>
          <cell r="BJ63" t="str">
            <v>Pre Cruise: Forced Overnight / Post Cruise: Transfer</v>
          </cell>
          <cell r="BK63"/>
          <cell r="BL63" t="str">
            <v>Unbundled</v>
          </cell>
          <cell r="BM63">
            <v>46442</v>
          </cell>
          <cell r="BN63">
            <v>46465</v>
          </cell>
          <cell r="BO63">
            <v>23</v>
          </cell>
          <cell r="BP63" t="str">
            <v>Pre Cruise: Forced Overnight / Post Cruise: Transfer</v>
          </cell>
          <cell r="BR63"/>
          <cell r="BT63"/>
          <cell r="BU63"/>
          <cell r="BV63"/>
          <cell r="BX63"/>
          <cell r="CA63" t="str">
            <v>Pre Cruise: Forced Overnight</v>
          </cell>
          <cell r="CB63" t="str">
            <v>Post Cruise: Transfer</v>
          </cell>
          <cell r="CC63"/>
          <cell r="CD63" t="str">
            <v>Pre Cruise: Forced Overnight</v>
          </cell>
          <cell r="CE63" t="str">
            <v>Post Cruise: Transfer</v>
          </cell>
        </row>
        <row r="64">
          <cell r="F64" t="str">
            <v>Q708</v>
          </cell>
          <cell r="G64" t="str">
            <v>MIA1</v>
          </cell>
          <cell r="H64" t="str">
            <v>MIA2</v>
          </cell>
          <cell r="I64" t="str">
            <v>MIA1 - MIA2</v>
          </cell>
          <cell r="J64">
            <v>46455</v>
          </cell>
          <cell r="K64">
            <v>46455</v>
          </cell>
          <cell r="L64">
            <v>46464</v>
          </cell>
          <cell r="M64">
            <v>46464</v>
          </cell>
          <cell r="N64">
            <v>9</v>
          </cell>
          <cell r="O64" t="str">
            <v>CZ</v>
          </cell>
          <cell r="P64" t="str">
            <v>Caribbean Western (MIA)</v>
          </cell>
          <cell r="Q64" t="str">
            <v>CZW</v>
          </cell>
          <cell r="R64" t="str">
            <v>CEF406</v>
          </cell>
          <cell r="S64" t="str">
            <v>Western Caribbean</v>
          </cell>
          <cell r="T64" t="str">
            <v>WINTER</v>
          </cell>
          <cell r="U64" t="str">
            <v>Q607</v>
          </cell>
          <cell r="V64" t="str">
            <v>Not Required</v>
          </cell>
          <cell r="W64" t="str">
            <v>Caribbean</v>
          </cell>
          <cell r="X64" t="str">
            <v>Caribbean Western (MIA)</v>
          </cell>
          <cell r="Y64" t="str">
            <v>Not Required</v>
          </cell>
          <cell r="Z64" t="str">
            <v>Not Required</v>
          </cell>
          <cell r="AA64" t="str">
            <v>Western Caribbean</v>
          </cell>
          <cell r="AB64">
            <v>2080</v>
          </cell>
          <cell r="AC64">
            <v>18720</v>
          </cell>
          <cell r="AD64" t="str">
            <v>Physical</v>
          </cell>
          <cell r="AE64" t="str">
            <v/>
          </cell>
          <cell r="AF64" t="str">
            <v/>
          </cell>
          <cell r="AG64" t="str">
            <v>N/A</v>
          </cell>
          <cell r="AI64">
            <v>9</v>
          </cell>
          <cell r="AJ64" t="str">
            <v>2 to 17 Years 364 days (Polar Faretable : 17 Child)</v>
          </cell>
          <cell r="AK64" t="str">
            <v>6 Months to 1 Year 364 days (Polar Faretable : 1 Infant)</v>
          </cell>
          <cell r="AL64" t="str">
            <v>D</v>
          </cell>
          <cell r="AM64"/>
          <cell r="AN64" t="str">
            <v>n/a</v>
          </cell>
          <cell r="AO64" t="str">
            <v>Wednesday 16 October 2024 1pm GMT</v>
          </cell>
          <cell r="AP64" t="str">
            <v>Thursday 17 October 2024 1pm GMT</v>
          </cell>
          <cell r="AQ64" t="str">
            <v>Y</v>
          </cell>
          <cell r="AR64" t="str">
            <v>Y</v>
          </cell>
          <cell r="AS64" t="str">
            <v>Y</v>
          </cell>
          <cell r="AT64" t="str">
            <v>Y</v>
          </cell>
          <cell r="AU64" t="str">
            <v>Y</v>
          </cell>
          <cell r="AV64" t="str">
            <v>Y</v>
          </cell>
          <cell r="AW64" t="str">
            <v>Y</v>
          </cell>
          <cell r="AX64" t="str">
            <v>Y</v>
          </cell>
          <cell r="AY64" t="str">
            <v>Y</v>
          </cell>
          <cell r="AZ64" t="str">
            <v>Y</v>
          </cell>
          <cell r="BB64" t="str">
            <v>Y</v>
          </cell>
          <cell r="BD64" t="str">
            <v>Y</v>
          </cell>
          <cell r="BF64" t="str">
            <v>Unbundled</v>
          </cell>
          <cell r="BG64">
            <v>46454</v>
          </cell>
          <cell r="BH64">
            <v>46465</v>
          </cell>
          <cell r="BI64">
            <v>11</v>
          </cell>
          <cell r="BJ64" t="str">
            <v>Pre Cruise: Forced Overnight / Post Cruise: Transfer</v>
          </cell>
          <cell r="BK64"/>
          <cell r="BL64" t="str">
            <v>Unbundled</v>
          </cell>
          <cell r="BM64">
            <v>46454</v>
          </cell>
          <cell r="BN64">
            <v>46465</v>
          </cell>
          <cell r="BO64">
            <v>11</v>
          </cell>
          <cell r="BP64" t="str">
            <v>Pre Cruise: Forced Overnight / Post Cruise: Transfer</v>
          </cell>
          <cell r="BR64"/>
          <cell r="BT64"/>
          <cell r="BU64"/>
          <cell r="BV64"/>
          <cell r="BX64"/>
          <cell r="CA64" t="str">
            <v>Pre Cruise: Forced Overnight</v>
          </cell>
          <cell r="CB64" t="str">
            <v>Post Cruise: Transfer</v>
          </cell>
          <cell r="CC64"/>
          <cell r="CD64" t="str">
            <v>Pre Cruise: Forced Overnight</v>
          </cell>
          <cell r="CE64" t="str">
            <v>Post Cruise: Transfer</v>
          </cell>
        </row>
        <row r="65">
          <cell r="F65" t="str">
            <v>Q708A</v>
          </cell>
          <cell r="G65" t="str">
            <v>MIA1</v>
          </cell>
          <cell r="H65" t="str">
            <v>MIA3</v>
          </cell>
          <cell r="I65" t="str">
            <v>MIA1 - MIA3</v>
          </cell>
          <cell r="J65">
            <v>46455</v>
          </cell>
          <cell r="K65">
            <v>46455</v>
          </cell>
          <cell r="L65">
            <v>46476</v>
          </cell>
          <cell r="M65">
            <v>46476</v>
          </cell>
          <cell r="N65">
            <v>21</v>
          </cell>
          <cell r="O65" t="str">
            <v>CY</v>
          </cell>
          <cell r="P65" t="str">
            <v>Caribbean Eastern (MIA)</v>
          </cell>
          <cell r="Q65" t="str">
            <v>CYW</v>
          </cell>
          <cell r="R65" t="str">
            <v>CARRIB</v>
          </cell>
          <cell r="S65" t="str">
            <v>Caribbean</v>
          </cell>
          <cell r="T65" t="str">
            <v>WINTER</v>
          </cell>
          <cell r="U65" t="str">
            <v>Q607A</v>
          </cell>
          <cell r="V65" t="str">
            <v>Not Required</v>
          </cell>
          <cell r="W65" t="str">
            <v>Caribbean</v>
          </cell>
          <cell r="X65" t="str">
            <v>Caribbean Eastern (MIA)</v>
          </cell>
          <cell r="Y65" t="str">
            <v>Not Required</v>
          </cell>
          <cell r="Z65" t="str">
            <v>Not Required</v>
          </cell>
          <cell r="AA65" t="str">
            <v>Eastern Caribbean</v>
          </cell>
          <cell r="AB65">
            <v>0</v>
          </cell>
          <cell r="AC65">
            <v>0</v>
          </cell>
          <cell r="AD65" t="str">
            <v>Logical</v>
          </cell>
          <cell r="AE65" t="str">
            <v>Q708 MIA1</v>
          </cell>
          <cell r="AF65" t="str">
            <v>Q709 MIA2</v>
          </cell>
          <cell r="AG65" t="str">
            <v>N/A</v>
          </cell>
          <cell r="AI65">
            <v>9</v>
          </cell>
          <cell r="AJ65" t="str">
            <v>2 to 17 Years 364 days (Polar Faretable : 17 Child)</v>
          </cell>
          <cell r="AK65" t="str">
            <v>6 Months to 1 Year 364 days (Polar Faretable : 1 Infant)</v>
          </cell>
          <cell r="AL65" t="str">
            <v>D</v>
          </cell>
          <cell r="AM65"/>
          <cell r="AN65" t="str">
            <v>n/a</v>
          </cell>
          <cell r="AO65" t="str">
            <v>Wednesday 16 October 2024 1pm GMT</v>
          </cell>
          <cell r="AP65" t="str">
            <v>Thursday 17 October 2024 1pm GMT</v>
          </cell>
          <cell r="AQ65" t="str">
            <v>Y</v>
          </cell>
          <cell r="AR65" t="str">
            <v>Y</v>
          </cell>
          <cell r="AS65" t="str">
            <v>Y</v>
          </cell>
          <cell r="AT65" t="str">
            <v>Y</v>
          </cell>
          <cell r="AU65" t="str">
            <v>Y</v>
          </cell>
          <cell r="AV65" t="str">
            <v>Y</v>
          </cell>
          <cell r="AW65" t="str">
            <v>Y</v>
          </cell>
          <cell r="AX65" t="str">
            <v>Y</v>
          </cell>
          <cell r="AY65" t="str">
            <v>Y</v>
          </cell>
          <cell r="AZ65" t="str">
            <v>Y</v>
          </cell>
          <cell r="BB65" t="str">
            <v>Y</v>
          </cell>
          <cell r="BD65" t="str">
            <v>Y</v>
          </cell>
          <cell r="BF65" t="str">
            <v>Unbundled</v>
          </cell>
          <cell r="BG65">
            <v>46454</v>
          </cell>
          <cell r="BH65">
            <v>46477</v>
          </cell>
          <cell r="BI65">
            <v>23</v>
          </cell>
          <cell r="BJ65" t="str">
            <v>Pre Cruise: Forced Overnight / Post Cruise: Transfer</v>
          </cell>
          <cell r="BK65"/>
          <cell r="BL65" t="str">
            <v>Unbundled</v>
          </cell>
          <cell r="BM65">
            <v>46454</v>
          </cell>
          <cell r="BN65">
            <v>46477</v>
          </cell>
          <cell r="BO65">
            <v>23</v>
          </cell>
          <cell r="BP65" t="str">
            <v>Pre Cruise: Forced Overnight / Post Cruise: Transfer</v>
          </cell>
          <cell r="BR65"/>
          <cell r="BT65"/>
          <cell r="BU65"/>
          <cell r="BV65"/>
          <cell r="BX65"/>
          <cell r="CA65" t="str">
            <v>Pre Cruise: Forced Overnight</v>
          </cell>
          <cell r="CB65" t="str">
            <v>Post Cruise: Transfer</v>
          </cell>
          <cell r="CC65"/>
          <cell r="CD65" t="str">
            <v>Pre Cruise: Forced Overnight</v>
          </cell>
          <cell r="CE65" t="str">
            <v>Post Cruise: Transfer</v>
          </cell>
        </row>
        <row r="66">
          <cell r="F66" t="str">
            <v>Q709</v>
          </cell>
          <cell r="G66" t="str">
            <v>MIA1</v>
          </cell>
          <cell r="H66" t="str">
            <v>MIA2</v>
          </cell>
          <cell r="I66" t="str">
            <v>MIA1 - MIA2</v>
          </cell>
          <cell r="J66">
            <v>46464</v>
          </cell>
          <cell r="K66">
            <v>46464</v>
          </cell>
          <cell r="L66">
            <v>46476</v>
          </cell>
          <cell r="M66">
            <v>46476</v>
          </cell>
          <cell r="N66">
            <v>12</v>
          </cell>
          <cell r="O66" t="str">
            <v>CY</v>
          </cell>
          <cell r="P66" t="str">
            <v>Caribbean Eastern (MIA)</v>
          </cell>
          <cell r="Q66" t="str">
            <v>CYW</v>
          </cell>
          <cell r="R66" t="str">
            <v>CEF402</v>
          </cell>
          <cell r="S66" t="str">
            <v>Eastern Caribbean</v>
          </cell>
          <cell r="T66" t="str">
            <v>WINTER</v>
          </cell>
          <cell r="U66" t="str">
            <v>Q608</v>
          </cell>
          <cell r="V66" t="str">
            <v>Not Required</v>
          </cell>
          <cell r="W66" t="str">
            <v>Caribbean</v>
          </cell>
          <cell r="X66" t="str">
            <v>Caribbean Eastern (MIA)</v>
          </cell>
          <cell r="Y66" t="str">
            <v>Not Required</v>
          </cell>
          <cell r="Z66" t="str">
            <v>Not Required</v>
          </cell>
          <cell r="AA66" t="str">
            <v>Eastern Caribbean</v>
          </cell>
          <cell r="AB66">
            <v>2080</v>
          </cell>
          <cell r="AC66">
            <v>24960</v>
          </cell>
          <cell r="AD66" t="str">
            <v>Physical</v>
          </cell>
          <cell r="AE66" t="str">
            <v/>
          </cell>
          <cell r="AF66" t="str">
            <v/>
          </cell>
          <cell r="AG66" t="str">
            <v>N/A</v>
          </cell>
          <cell r="AI66">
            <v>9</v>
          </cell>
          <cell r="AJ66" t="str">
            <v>2 to 17 Years 364 days (Polar Faretable : 17 Child)</v>
          </cell>
          <cell r="AK66" t="str">
            <v>6 Months to 1 Year 364 days (Polar Faretable : 1 Infant)</v>
          </cell>
          <cell r="AL66" t="str">
            <v>D</v>
          </cell>
          <cell r="AM66"/>
          <cell r="AN66" t="str">
            <v>n/a</v>
          </cell>
          <cell r="AO66" t="str">
            <v>Wednesday 16 October 2024 1pm GMT</v>
          </cell>
          <cell r="AP66" t="str">
            <v>Thursday 17 October 2024 1pm GMT</v>
          </cell>
          <cell r="AQ66" t="str">
            <v>Y</v>
          </cell>
          <cell r="AR66" t="str">
            <v>Y</v>
          </cell>
          <cell r="AS66" t="str">
            <v>Y</v>
          </cell>
          <cell r="AT66" t="str">
            <v>Y</v>
          </cell>
          <cell r="AU66" t="str">
            <v>Y</v>
          </cell>
          <cell r="AV66" t="str">
            <v>Y</v>
          </cell>
          <cell r="AW66" t="str">
            <v>Y</v>
          </cell>
          <cell r="AX66" t="str">
            <v>Y</v>
          </cell>
          <cell r="AY66" t="str">
            <v>Y</v>
          </cell>
          <cell r="AZ66" t="str">
            <v>Y</v>
          </cell>
          <cell r="BB66" t="str">
            <v>Y</v>
          </cell>
          <cell r="BD66" t="str">
            <v>Y</v>
          </cell>
          <cell r="BF66" t="str">
            <v>Unbundled</v>
          </cell>
          <cell r="BG66">
            <v>46463</v>
          </cell>
          <cell r="BH66">
            <v>46477</v>
          </cell>
          <cell r="BI66">
            <v>14</v>
          </cell>
          <cell r="BJ66" t="str">
            <v>Pre Cruise: Forced Overnight / Post Cruise: Transfer</v>
          </cell>
          <cell r="BK66"/>
          <cell r="BL66" t="str">
            <v>Unbundled</v>
          </cell>
          <cell r="BM66">
            <v>46463</v>
          </cell>
          <cell r="BN66">
            <v>46477</v>
          </cell>
          <cell r="BO66">
            <v>14</v>
          </cell>
          <cell r="BP66" t="str">
            <v>Pre Cruise: Forced Overnight / Post Cruise: Transfer</v>
          </cell>
          <cell r="BR66"/>
          <cell r="BT66"/>
          <cell r="BU66"/>
          <cell r="BV66"/>
          <cell r="BX66"/>
          <cell r="CA66" t="str">
            <v>Pre Cruise: Forced Overnight</v>
          </cell>
          <cell r="CB66" t="str">
            <v>Post Cruise: Transfer</v>
          </cell>
          <cell r="CC66"/>
          <cell r="CD66" t="str">
            <v>Pre Cruise: Forced Overnight</v>
          </cell>
          <cell r="CE66" t="str">
            <v>Post Cruise: Transfer</v>
          </cell>
        </row>
        <row r="67">
          <cell r="F67" t="str">
            <v>Q709A</v>
          </cell>
          <cell r="G67" t="str">
            <v>MIA1</v>
          </cell>
          <cell r="H67" t="str">
            <v>MIA3</v>
          </cell>
          <cell r="I67" t="str">
            <v>MIA1 - MIA3</v>
          </cell>
          <cell r="J67">
            <v>46464</v>
          </cell>
          <cell r="K67">
            <v>46464</v>
          </cell>
          <cell r="L67">
            <v>46490</v>
          </cell>
          <cell r="M67">
            <v>46490</v>
          </cell>
          <cell r="N67">
            <v>26</v>
          </cell>
          <cell r="O67" t="str">
            <v>CY</v>
          </cell>
          <cell r="P67" t="str">
            <v>Caribbean Eastern (MIA)</v>
          </cell>
          <cell r="Q67" t="str">
            <v>CYW</v>
          </cell>
          <cell r="R67" t="str">
            <v>CARRIB</v>
          </cell>
          <cell r="S67" t="str">
            <v>Caribbean</v>
          </cell>
          <cell r="T67" t="str">
            <v>WINTER</v>
          </cell>
          <cell r="U67" t="str">
            <v>Q608A</v>
          </cell>
          <cell r="V67" t="str">
            <v>Not Required</v>
          </cell>
          <cell r="W67" t="str">
            <v>Caribbean</v>
          </cell>
          <cell r="X67" t="str">
            <v>Caribbean Eastern (MIA)</v>
          </cell>
          <cell r="Y67" t="str">
            <v>Not Required</v>
          </cell>
          <cell r="Z67" t="str">
            <v>Not Required</v>
          </cell>
          <cell r="AA67" t="str">
            <v>Eastern Caribbean</v>
          </cell>
          <cell r="AB67">
            <v>0</v>
          </cell>
          <cell r="AC67">
            <v>0</v>
          </cell>
          <cell r="AD67" t="str">
            <v>Logical</v>
          </cell>
          <cell r="AE67" t="str">
            <v>Q709 MIA1</v>
          </cell>
          <cell r="AF67" t="str">
            <v>Q710 MIA2</v>
          </cell>
          <cell r="AG67" t="str">
            <v>N/A</v>
          </cell>
          <cell r="AI67">
            <v>9</v>
          </cell>
          <cell r="AJ67" t="str">
            <v>2 to 17 Years 364 days (Polar Faretable : 17 Child)</v>
          </cell>
          <cell r="AK67" t="str">
            <v>6 Months to 1 Year 364 days (Polar Faretable : 1 Infant)</v>
          </cell>
          <cell r="AL67" t="str">
            <v>D</v>
          </cell>
          <cell r="AM67"/>
          <cell r="AN67" t="str">
            <v>n/a</v>
          </cell>
          <cell r="AO67" t="str">
            <v>Wednesday 16 October 2024 1pm GMT</v>
          </cell>
          <cell r="AP67" t="str">
            <v>Thursday 17 October 2024 1pm GMT</v>
          </cell>
          <cell r="AQ67" t="str">
            <v>Y</v>
          </cell>
          <cell r="AR67" t="str">
            <v>Y</v>
          </cell>
          <cell r="AS67" t="str">
            <v>Y</v>
          </cell>
          <cell r="AT67" t="str">
            <v>Y</v>
          </cell>
          <cell r="AU67" t="str">
            <v>Y</v>
          </cell>
          <cell r="AV67" t="str">
            <v>Y</v>
          </cell>
          <cell r="AW67" t="str">
            <v>Y</v>
          </cell>
          <cell r="AX67" t="str">
            <v>Y</v>
          </cell>
          <cell r="AY67" t="str">
            <v>Y</v>
          </cell>
          <cell r="AZ67" t="str">
            <v>Y</v>
          </cell>
          <cell r="BB67" t="str">
            <v>Y</v>
          </cell>
          <cell r="BD67" t="str">
            <v>Y</v>
          </cell>
          <cell r="BF67" t="str">
            <v>Unbundled</v>
          </cell>
          <cell r="BG67">
            <v>46463</v>
          </cell>
          <cell r="BH67">
            <v>46491</v>
          </cell>
          <cell r="BI67">
            <v>28</v>
          </cell>
          <cell r="BJ67" t="str">
            <v>Pre Cruise: Forced Overnight / Post Cruise: Transfer</v>
          </cell>
          <cell r="BK67"/>
          <cell r="BL67" t="str">
            <v>Unbundled</v>
          </cell>
          <cell r="BM67">
            <v>46463</v>
          </cell>
          <cell r="BN67">
            <v>46491</v>
          </cell>
          <cell r="BO67">
            <v>28</v>
          </cell>
          <cell r="BP67" t="str">
            <v>Pre Cruise: Forced Overnight / Post Cruise: Transfer</v>
          </cell>
          <cell r="BR67"/>
          <cell r="BT67"/>
          <cell r="BU67"/>
          <cell r="BV67"/>
          <cell r="BX67"/>
          <cell r="CA67" t="str">
            <v>Pre Cruise: Forced Overnight</v>
          </cell>
          <cell r="CB67" t="str">
            <v>Post Cruise: Transfer</v>
          </cell>
          <cell r="CC67"/>
          <cell r="CD67" t="str">
            <v>Pre Cruise: Forced Overnight</v>
          </cell>
          <cell r="CE67" t="str">
            <v>Post Cruise: Transfer</v>
          </cell>
        </row>
        <row r="68">
          <cell r="F68" t="str">
            <v>Q710</v>
          </cell>
          <cell r="G68" t="str">
            <v>MIA1</v>
          </cell>
          <cell r="H68" t="str">
            <v>MIA2</v>
          </cell>
          <cell r="I68" t="str">
            <v>MIA1 - MIA2</v>
          </cell>
          <cell r="J68">
            <v>46476</v>
          </cell>
          <cell r="K68">
            <v>46476</v>
          </cell>
          <cell r="L68">
            <v>46490</v>
          </cell>
          <cell r="M68">
            <v>46490</v>
          </cell>
          <cell r="N68">
            <v>14</v>
          </cell>
          <cell r="O68" t="str">
            <v>CY</v>
          </cell>
          <cell r="P68" t="str">
            <v>Caribbean Eastern (MIA)</v>
          </cell>
          <cell r="Q68" t="str">
            <v>CYW</v>
          </cell>
          <cell r="R68" t="str">
            <v>CEF402</v>
          </cell>
          <cell r="S68" t="str">
            <v>Eastern Caribbean</v>
          </cell>
          <cell r="T68" t="str">
            <v>WINTER</v>
          </cell>
          <cell r="U68" t="str">
            <v>Q610</v>
          </cell>
          <cell r="V68" t="str">
            <v>Not Required</v>
          </cell>
          <cell r="W68" t="str">
            <v>Caribbean</v>
          </cell>
          <cell r="X68" t="str">
            <v>Caribbean Eastern (MIA)</v>
          </cell>
          <cell r="Y68" t="str">
            <v>Not Required</v>
          </cell>
          <cell r="Z68" t="str">
            <v>Not Required</v>
          </cell>
          <cell r="AA68" t="str">
            <v>Eastern Caribbean</v>
          </cell>
          <cell r="AB68">
            <v>2080</v>
          </cell>
          <cell r="AC68">
            <v>29120</v>
          </cell>
          <cell r="AD68" t="str">
            <v>Physical</v>
          </cell>
          <cell r="AE68" t="str">
            <v/>
          </cell>
          <cell r="AF68" t="str">
            <v/>
          </cell>
          <cell r="AG68" t="str">
            <v>N/A</v>
          </cell>
          <cell r="AI68">
            <v>9</v>
          </cell>
          <cell r="AJ68" t="str">
            <v>2 to 17 Years 364 days (Polar Faretable : 17 Child)</v>
          </cell>
          <cell r="AK68" t="str">
            <v>6 Months to 1 Year 364 days (Polar Faretable : 1 Infant)</v>
          </cell>
          <cell r="AL68" t="str">
            <v>D</v>
          </cell>
          <cell r="AM68"/>
          <cell r="AN68" t="str">
            <v>n/a</v>
          </cell>
          <cell r="AO68" t="str">
            <v>Wednesday 16 October 2024 1pm GMT</v>
          </cell>
          <cell r="AP68" t="str">
            <v>Thursday 17 October 2024 1pm GMT</v>
          </cell>
          <cell r="AQ68" t="str">
            <v>Y</v>
          </cell>
          <cell r="AR68" t="str">
            <v>Y</v>
          </cell>
          <cell r="AS68" t="str">
            <v>Y</v>
          </cell>
          <cell r="AT68" t="str">
            <v>Y</v>
          </cell>
          <cell r="AU68" t="str">
            <v>Y</v>
          </cell>
          <cell r="AV68" t="str">
            <v>Y</v>
          </cell>
          <cell r="AW68" t="str">
            <v>Y</v>
          </cell>
          <cell r="AX68" t="str">
            <v>Y</v>
          </cell>
          <cell r="AY68" t="str">
            <v>Y</v>
          </cell>
          <cell r="AZ68" t="str">
            <v>Y</v>
          </cell>
          <cell r="BB68" t="str">
            <v>Y</v>
          </cell>
          <cell r="BD68" t="str">
            <v>Y</v>
          </cell>
          <cell r="BF68" t="str">
            <v>Unbundled</v>
          </cell>
          <cell r="BG68">
            <v>46475</v>
          </cell>
          <cell r="BH68">
            <v>46491</v>
          </cell>
          <cell r="BI68">
            <v>16</v>
          </cell>
          <cell r="BJ68" t="str">
            <v>Pre Cruise: Forced Overnight / Post Cruise: Transfer</v>
          </cell>
          <cell r="BK68"/>
          <cell r="BL68" t="str">
            <v>Unbundled</v>
          </cell>
          <cell r="BM68">
            <v>46475</v>
          </cell>
          <cell r="BN68">
            <v>46491</v>
          </cell>
          <cell r="BO68">
            <v>16</v>
          </cell>
          <cell r="BP68" t="str">
            <v>Pre Cruise: Forced Overnight / Post Cruise: Transfer</v>
          </cell>
          <cell r="BR68"/>
          <cell r="BT68"/>
          <cell r="BU68"/>
          <cell r="BV68"/>
          <cell r="BX68"/>
          <cell r="CA68" t="str">
            <v>Pre Cruise: Forced Overnight</v>
          </cell>
          <cell r="CB68" t="str">
            <v>Post Cruise: Transfer</v>
          </cell>
          <cell r="CC68"/>
          <cell r="CD68" t="str">
            <v>Pre Cruise: Forced Overnight</v>
          </cell>
          <cell r="CE68" t="str">
            <v>Post Cruise: Transfer</v>
          </cell>
        </row>
        <row r="69"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/>
          <cell r="AD69"/>
          <cell r="AE69"/>
          <cell r="AF69"/>
          <cell r="AG69"/>
          <cell r="AH69"/>
          <cell r="AI69"/>
          <cell r="AJ69"/>
          <cell r="AK69"/>
          <cell r="AL69"/>
          <cell r="AM69"/>
          <cell r="AN69"/>
          <cell r="AO69"/>
          <cell r="AP69"/>
          <cell r="AQ69"/>
          <cell r="AR69"/>
          <cell r="AS69"/>
          <cell r="AT69"/>
          <cell r="AU69"/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/>
          <cell r="BG69"/>
          <cell r="BH69"/>
          <cell r="BI69"/>
          <cell r="BJ69"/>
          <cell r="BK69"/>
          <cell r="BL69"/>
          <cell r="BM69"/>
          <cell r="BN69"/>
          <cell r="BO69"/>
          <cell r="BP69"/>
          <cell r="BQ69"/>
          <cell r="BR69"/>
          <cell r="BS69"/>
          <cell r="BT69"/>
          <cell r="BU69"/>
          <cell r="BV69"/>
          <cell r="BW69"/>
          <cell r="BX69"/>
          <cell r="BY69"/>
          <cell r="BZ69"/>
          <cell r="CA69"/>
          <cell r="CB69"/>
          <cell r="CC69"/>
          <cell r="CD69"/>
          <cell r="CE69"/>
        </row>
        <row r="70"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  <cell r="AA70"/>
          <cell r="AB70"/>
          <cell r="AC70"/>
          <cell r="AD70"/>
          <cell r="AE70"/>
          <cell r="AF70"/>
          <cell r="AG70"/>
          <cell r="AI70"/>
          <cell r="AJ70"/>
          <cell r="AK70"/>
          <cell r="AL70"/>
          <cell r="AM70"/>
          <cell r="AN70"/>
          <cell r="AO70"/>
          <cell r="AP70"/>
          <cell r="AQ70"/>
          <cell r="AR70"/>
          <cell r="AS70"/>
          <cell r="AT70"/>
          <cell r="AU70"/>
          <cell r="AV70"/>
          <cell r="AW70"/>
          <cell r="AX70"/>
          <cell r="AY70"/>
          <cell r="AZ70"/>
          <cell r="BB70"/>
          <cell r="BD70"/>
          <cell r="BF70"/>
          <cell r="BG70"/>
          <cell r="BH70"/>
          <cell r="BI70"/>
          <cell r="BJ70"/>
          <cell r="BK70"/>
          <cell r="BL70"/>
          <cell r="BM70"/>
          <cell r="BN70"/>
          <cell r="BO70"/>
          <cell r="BP70"/>
          <cell r="BR70"/>
          <cell r="BT70"/>
          <cell r="BU70"/>
          <cell r="BV70"/>
          <cell r="BX70"/>
          <cell r="CA70"/>
          <cell r="CB70"/>
          <cell r="CC70"/>
          <cell r="CD70"/>
          <cell r="CE70"/>
        </row>
        <row r="71"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/>
          <cell r="AD71"/>
          <cell r="AE71"/>
          <cell r="AF71"/>
          <cell r="AG71"/>
          <cell r="AI71"/>
          <cell r="AJ71"/>
          <cell r="AK71"/>
          <cell r="AL71"/>
          <cell r="AM71"/>
          <cell r="AN71"/>
          <cell r="AO71"/>
          <cell r="AP71"/>
          <cell r="AQ71"/>
          <cell r="AR71"/>
          <cell r="AS71"/>
          <cell r="AT71"/>
          <cell r="AU71"/>
          <cell r="AV71"/>
          <cell r="AW71"/>
          <cell r="AX71"/>
          <cell r="AY71"/>
          <cell r="AZ71"/>
          <cell r="BB71"/>
          <cell r="BD71"/>
          <cell r="BF71"/>
          <cell r="BG71"/>
          <cell r="BH71"/>
          <cell r="BI71"/>
          <cell r="BJ71"/>
          <cell r="BK71"/>
          <cell r="BL71"/>
          <cell r="BM71"/>
          <cell r="BN71"/>
          <cell r="BO71"/>
          <cell r="BP71"/>
          <cell r="BR71"/>
          <cell r="BT71"/>
          <cell r="BU71"/>
          <cell r="BV71"/>
          <cell r="BX71"/>
          <cell r="CA71"/>
          <cell r="CB71"/>
          <cell r="CC71"/>
          <cell r="CD71"/>
          <cell r="CE71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CFD0A-D5E0-4A68-8DE8-622342BF9223}">
  <sheetPr>
    <tabColor theme="9" tint="-0.499984740745262"/>
  </sheetPr>
  <dimension ref="A1:L200"/>
  <sheetViews>
    <sheetView tabSelected="1" topLeftCell="D2" zoomScale="110" zoomScaleNormal="110" workbookViewId="0">
      <selection activeCell="D2" sqref="D2"/>
    </sheetView>
  </sheetViews>
  <sheetFormatPr defaultColWidth="9.1796875" defaultRowHeight="14.5" outlineLevelRow="1" outlineLevelCol="1" x14ac:dyDescent="0.35"/>
  <cols>
    <col min="1" max="1" width="3.453125" style="75" hidden="1" customWidth="1" outlineLevel="1"/>
    <col min="2" max="2" width="2.81640625" style="75" hidden="1" customWidth="1" outlineLevel="1"/>
    <col min="3" max="3" width="9.453125" style="75" hidden="1" customWidth="1" outlineLevel="1"/>
    <col min="4" max="4" width="9.1796875" style="68" collapsed="1"/>
    <col min="5" max="5" width="17.453125" style="66" bestFit="1" customWidth="1"/>
    <col min="6" max="6" width="35.453125" style="66" customWidth="1"/>
    <col min="7" max="7" width="11.1796875" style="71" customWidth="1"/>
    <col min="8" max="8" width="17" style="66" bestFit="1" customWidth="1"/>
    <col min="9" max="9" width="8.81640625" style="66" bestFit="1" customWidth="1"/>
    <col min="10" max="10" width="15.7265625" style="66" customWidth="1"/>
    <col min="11" max="11" width="12.7265625" style="66" customWidth="1"/>
    <col min="12" max="16384" width="9.1796875" style="66"/>
  </cols>
  <sheetData>
    <row r="1" spans="1:12" hidden="1" outlineLevel="1" x14ac:dyDescent="0.35">
      <c r="A1" s="65"/>
      <c r="B1" s="65"/>
      <c r="C1" s="65"/>
      <c r="D1" s="65"/>
      <c r="E1" s="65"/>
      <c r="F1" s="65">
        <v>11</v>
      </c>
      <c r="G1" s="65">
        <v>9</v>
      </c>
      <c r="H1" s="65">
        <v>2</v>
      </c>
      <c r="I1" s="65">
        <v>6</v>
      </c>
      <c r="J1" s="65">
        <v>3</v>
      </c>
      <c r="K1" s="65">
        <v>8</v>
      </c>
      <c r="L1" s="67"/>
    </row>
    <row r="2" spans="1:12" ht="18.5" collapsed="1" x14ac:dyDescent="0.45">
      <c r="E2" s="69"/>
      <c r="F2" s="69"/>
      <c r="G2" s="70"/>
      <c r="H2" s="72"/>
      <c r="I2" s="68"/>
      <c r="J2" s="68"/>
      <c r="K2" s="68"/>
      <c r="L2" s="68"/>
    </row>
    <row r="3" spans="1:12" x14ac:dyDescent="0.35">
      <c r="A3" s="75">
        <v>1</v>
      </c>
      <c r="E3" s="73" t="str">
        <f>A10&amp;" Queens Option "&amp;A3</f>
        <v>3 Queens Option 1</v>
      </c>
      <c r="F3" s="68"/>
      <c r="G3" s="74"/>
      <c r="H3" s="68"/>
      <c r="I3" s="68"/>
      <c r="J3" s="68"/>
      <c r="K3" s="68"/>
      <c r="L3" s="68"/>
    </row>
    <row r="4" spans="1:12" x14ac:dyDescent="0.35">
      <c r="E4" s="68"/>
      <c r="F4" s="68"/>
      <c r="G4" s="74"/>
      <c r="H4" s="68"/>
      <c r="I4" s="68"/>
      <c r="J4" s="68"/>
      <c r="K4" s="68"/>
      <c r="L4" s="68"/>
    </row>
    <row r="5" spans="1:12" x14ac:dyDescent="0.35">
      <c r="E5" s="2" t="s">
        <v>0</v>
      </c>
      <c r="F5" s="2" t="s">
        <v>1</v>
      </c>
      <c r="G5" s="2" t="s">
        <v>2</v>
      </c>
      <c r="H5" s="2" t="s">
        <v>3</v>
      </c>
      <c r="I5" s="2" t="s">
        <v>4</v>
      </c>
      <c r="J5" s="2" t="s">
        <v>5</v>
      </c>
      <c r="K5" s="2" t="s">
        <v>6</v>
      </c>
      <c r="L5" s="68"/>
    </row>
    <row r="6" spans="1:12" x14ac:dyDescent="0.35">
      <c r="A6" s="76">
        <f>IF(COUNTIF(B6:B11,"M")&gt;0,1,0)</f>
        <v>1</v>
      </c>
      <c r="B6" s="76" t="str">
        <f>LEFT(E6,1)</f>
        <v>H</v>
      </c>
      <c r="C6" s="79"/>
      <c r="E6" s="78" t="s">
        <v>369</v>
      </c>
      <c r="F6" s="5" t="str">
        <f>IF(LEFT($E6,1)="M",VLOOKUP($E6,[1]Queen_Mary_2!$F:$ZZ,F$1,FALSE),IF(LEFT($E6,1)="V",VLOOKUP($E6,[1]Queen_Victoria!$F:$ZZ,F$1,FALSE),IF(LEFT($E6,1)="H",VLOOKUP($E6,[1]Queen_Anne!$F:$ZZ,F$1,FALSE),IF(LEFT($E6,1)="Q",VLOOKUP($E6,[1]Queen_Elizabeth!$F:$ZZ,F$1,FALSE),""))))</f>
        <v>Norway Fjord</v>
      </c>
      <c r="G6" s="5">
        <f>IF(LEFT($E6,1)="M",VLOOKUP($E6,[1]Queen_Mary_2!$F:$ZZ,G$1,FALSE),IF(LEFT($E6,1)="V",VLOOKUP($E6,[1]Queen_Victoria!$F:$ZZ,G$1,FALSE),IF(LEFT($E6,1)="H",VLOOKUP($E6,[1]Queen_Anne!$F:$ZZ,G$1,FALSE),IF(LEFT($E6,1)="Q",VLOOKUP($E6,[1]Queen_Elizabeth!$F:$ZZ,G$1,FALSE),""))))</f>
        <v>7</v>
      </c>
      <c r="H6" s="5" t="str">
        <f>IFERROR(VLOOKUP(LEFT(IF(LEFT($E6,1)="M",VLOOKUP($E6,[1]Queen_Mary_2!$F:$ZZ,H$1,FALSE),IF(LEFT($E6,1)="V",VLOOKUP($E6,[1]Queen_Victoria!$F:$ZZ,H$1,FALSE),IF(LEFT($E6,1)="H",VLOOKUP($E6,[1]Queen_Anne!$F:$ZZ,H$1,FALSE),IF(LEFT($E6,1)="Q",VLOOKUP($E6,[1]Queen_Elizabeth!$F:$ZZ,H$1,FALSE),"")))),3),Lookups!B:C,2,FALSE),"")</f>
        <v>Southampton</v>
      </c>
      <c r="I6" s="6">
        <f>IF(LEFT($E6,1)="M",VLOOKUP($E6,[1]Queen_Mary_2!$F:$ZZ,I$1,FALSE),IF(LEFT($E6,1)="V",VLOOKUP($E6,[1]Queen_Victoria!$F:$ZZ,I$1,FALSE),IF(LEFT($E6,1)="H",VLOOKUP($E6,[1]Queen_Anne!$F:$ZZ,I$1,FALSE),IF(LEFT($E6,1)="Q",VLOOKUP($E6,[1]Queen_Elizabeth!$F:$ZZ,I$1,FALSE),""))))</f>
        <v>46509</v>
      </c>
      <c r="J6" s="81" t="str">
        <f>IFERROR(VLOOKUP(LEFT(IF(LEFT($E6,1)="M",VLOOKUP($E6,[1]Queen_Mary_2!$F:$ZZ,J$1,FALSE),IF(LEFT($E6,1)="V",VLOOKUP($E6,[1]Queen_Victoria!$F:$ZZ,J$1,FALSE),IF(LEFT($E6,1)="H",VLOOKUP($E6,[1]Queen_Anne!$F:$ZZ,J$1,FALSE),IF(LEFT($E6,1)="Q",VLOOKUP($E6,[1]Queen_Elizabeth!$F:$ZZ,J$1,FALSE),"")))),3),Lookups!B:C,2,FALSE),"")</f>
        <v>Southampton</v>
      </c>
      <c r="K6" s="6">
        <f>IF(LEFT($E6,1)="M",VLOOKUP($E6,[1]Queen_Mary_2!$F:$ZZ,K$1,FALSE),IF(LEFT($E6,1)="V",VLOOKUP($E6,[1]Queen_Victoria!$F:$ZZ,K$1,FALSE),IF(LEFT($E6,1)="H",VLOOKUP($E6,[1]Queen_Anne!$F:$ZZ,K$1,FALSE),IF(LEFT($E6,1)="Q",VLOOKUP($E6,[1]Queen_Elizabeth!$F:$ZZ,K$1,FALSE),""))))</f>
        <v>46516</v>
      </c>
      <c r="L6" s="68"/>
    </row>
    <row r="7" spans="1:12" x14ac:dyDescent="0.35">
      <c r="A7" s="76">
        <f>IF(COUNTIF(B6:B11,"H")&gt;0,1,0)</f>
        <v>1</v>
      </c>
      <c r="B7" s="76" t="str">
        <f t="shared" ref="B7:B11" si="0">LEFT(E7,1)</f>
        <v>M</v>
      </c>
      <c r="C7" s="79">
        <f t="shared" ref="C7" si="1">IFERROR(I7-K6,"-")</f>
        <v>0</v>
      </c>
      <c r="E7" s="3" t="s">
        <v>373</v>
      </c>
      <c r="F7" s="77" t="str">
        <f>IF(LEFT($E7,1)="M",VLOOKUP($E7,[1]Queen_Mary_2!$F:$ZZ,F$1,FALSE),IF(LEFT($E7,1)="V",VLOOKUP($E7,[1]Queen_Victoria!$F:$ZZ,F$1,FALSE),IF(LEFT($E7,1)="H",VLOOKUP($E7,[1]Queen_Anne!$F:$ZZ,F$1,FALSE),IF(LEFT($E7,1)="Q",VLOOKUP($E7,[1]Queen_Elizabeth!$F:$ZZ,F$1,FALSE),""))))</f>
        <v>Western Europe</v>
      </c>
      <c r="G7" s="3">
        <f>IF(LEFT($E7,1)="M",VLOOKUP($E7,[1]Queen_Mary_2!$F:$ZZ,G$1,FALSE),IF(LEFT($E7,1)="V",VLOOKUP($E7,[1]Queen_Victoria!$F:$ZZ,G$1,FALSE),IF(LEFT($E7,1)="H",VLOOKUP($E7,[1]Queen_Anne!$F:$ZZ,G$1,FALSE),IF(LEFT($E7,1)="Q",VLOOKUP($E7,[1]Queen_Elizabeth!$F:$ZZ,G$1,FALSE),""))))</f>
        <v>3</v>
      </c>
      <c r="H7" s="3" t="str">
        <f>IFERROR(VLOOKUP(LEFT(IF(LEFT($E7,1)="M",VLOOKUP($E7,[1]Queen_Mary_2!$F:$ZZ,H$1,FALSE),IF(LEFT($E7,1)="V",VLOOKUP($E7,[1]Queen_Victoria!$F:$ZZ,H$1,FALSE),IF(LEFT($E7,1)="H",VLOOKUP($E7,[1]Queen_Anne!$F:$ZZ,H$1,FALSE),IF(LEFT($E7,1)="Q",VLOOKUP($E7,[1]Queen_Elizabeth!$F:$ZZ,H$1,FALSE),"")))),3),Lookups!B:C,2,FALSE),"")</f>
        <v>Southampton</v>
      </c>
      <c r="I7" s="4">
        <f>IF(LEFT($E7,1)="M",VLOOKUP($E7,[1]Queen_Mary_2!$F:$ZZ,I$1,FALSE),IF(LEFT($E7,1)="V",VLOOKUP($E7,[1]Queen_Victoria!$F:$ZZ,I$1,FALSE),IF(LEFT($E7,1)="H",VLOOKUP($E7,[1]Queen_Anne!$F:$ZZ,I$1,FALSE),IF(LEFT($E7,1)="Q",VLOOKUP($E7,[1]Queen_Elizabeth!$F:$ZZ,I$1,FALSE),""))))</f>
        <v>46516</v>
      </c>
      <c r="J7" s="3" t="str">
        <f>IFERROR(VLOOKUP(LEFT(IF(LEFT($E7,1)="M",VLOOKUP($E7,[1]Queen_Mary_2!$F:$ZZ,J$1,FALSE),IF(LEFT($E7,1)="V",VLOOKUP($E7,[1]Queen_Victoria!$F:$ZZ,J$1,FALSE),IF(LEFT($E7,1)="H",VLOOKUP($E7,[1]Queen_Anne!$F:$ZZ,J$1,FALSE),IF(LEFT($E7,1)="Q",VLOOKUP($E7,[1]Queen_Elizabeth!$F:$ZZ,J$1,FALSE),"")))),3),Lookups!B:C,2,FALSE),"")</f>
        <v>Southampton</v>
      </c>
      <c r="K7" s="4">
        <f>IF(LEFT($E7,1)="M",VLOOKUP($E7,[1]Queen_Mary_2!$F:$ZZ,K$1,FALSE),IF(LEFT($E7,1)="V",VLOOKUP($E7,[1]Queen_Victoria!$F:$ZZ,K$1,FALSE),IF(LEFT($E7,1)="H",VLOOKUP($E7,[1]Queen_Anne!$F:$ZZ,K$1,FALSE),IF(LEFT($E7,1)="Q",VLOOKUP($E7,[1]Queen_Elizabeth!$F:$ZZ,K$1,FALSE),""))))</f>
        <v>46519</v>
      </c>
      <c r="L7" s="68"/>
    </row>
    <row r="8" spans="1:12" x14ac:dyDescent="0.35">
      <c r="A8" s="76">
        <f>IF(COUNTIF(B6:B11,"V")&gt;0,1,0)</f>
        <v>1</v>
      </c>
      <c r="B8" s="76" t="str">
        <f t="shared" si="0"/>
        <v>V</v>
      </c>
      <c r="C8" s="79">
        <f>IFERROR(I8-K7,0)</f>
        <v>0</v>
      </c>
      <c r="E8" s="5" t="s">
        <v>376</v>
      </c>
      <c r="F8" s="5" t="s">
        <v>187</v>
      </c>
      <c r="G8" s="5">
        <v>16</v>
      </c>
      <c r="H8" s="5" t="s">
        <v>135</v>
      </c>
      <c r="I8" s="6">
        <v>46519</v>
      </c>
      <c r="J8" s="5" t="s">
        <v>135</v>
      </c>
      <c r="K8" s="6">
        <v>46535</v>
      </c>
      <c r="L8" s="68"/>
    </row>
    <row r="9" spans="1:12" hidden="1" x14ac:dyDescent="0.35">
      <c r="A9" s="76">
        <f>IF(COUNTIF(B6:B11,"Q")&gt;0,1,0)</f>
        <v>0</v>
      </c>
      <c r="B9" s="76" t="str">
        <f t="shared" si="0"/>
        <v/>
      </c>
      <c r="C9" s="79">
        <f>IFERROR(I9-K8,0)</f>
        <v>0</v>
      </c>
      <c r="E9" s="3"/>
      <c r="F9" s="77" t="str">
        <f>IF(LEFT($E9,1)="M",VLOOKUP($E9,[1]Queen_Mary_2!$F:$ZZ,F$1,FALSE),IF(LEFT($E9,1)="V",VLOOKUP($E9,[1]Queen_Victoria!$F:$ZZ,F$1,FALSE),IF(LEFT($E9,1)="H",VLOOKUP($E9,[1]Queen_Anne!$F:$ZZ,F$1,FALSE),IF(LEFT($E9,1)="Q",VLOOKUP($E9,[1]Queen_Elizabeth!$F:$ZZ,F$1,FALSE),""))))</f>
        <v/>
      </c>
      <c r="G9" s="3" t="str">
        <f>IF(LEFT($E9,1)="M",VLOOKUP($E9,[1]Queen_Mary_2!$F:$ZZ,G$1,FALSE),IF(LEFT($E9,1)="V",VLOOKUP($E9,[1]Queen_Victoria!$F:$ZZ,G$1,FALSE),IF(LEFT($E9,1)="H",VLOOKUP($E9,[1]Queen_Anne!$F:$ZZ,G$1,FALSE),IF(LEFT($E9,1)="Q",VLOOKUP($E9,[1]Queen_Elizabeth!$F:$ZZ,G$1,FALSE),""))))</f>
        <v/>
      </c>
      <c r="H9" s="3" t="str">
        <f>IFERROR(VLOOKUP(LEFT(IF(LEFT($E9,1)="M",VLOOKUP($E9,[1]Queen_Mary_2!$F:$ZZ,H$1,FALSE),IF(LEFT($E9,1)="V",VLOOKUP($E9,[1]Queen_Victoria!$F:$ZZ,H$1,FALSE),IF(LEFT($E9,1)="H",VLOOKUP($E9,[1]Queen_Anne!$F:$ZZ,H$1,FALSE),IF(LEFT($E9,1)="Q",VLOOKUP($E9,[1]Queen_Elizabeth!$F:$ZZ,H$1,FALSE),"")))),3),Lookups!B:C,2,FALSE),"")</f>
        <v/>
      </c>
      <c r="I9" s="4" t="str">
        <f>IF(LEFT($E9,1)="M",VLOOKUP($E9,[1]Queen_Mary_2!$F:$ZZ,I$1,FALSE),IF(LEFT($E9,1)="V",VLOOKUP($E9,[1]Queen_Victoria!$F:$ZZ,I$1,FALSE),IF(LEFT($E9,1)="H",VLOOKUP($E9,[1]Queen_Anne!$F:$ZZ,I$1,FALSE),IF(LEFT($E9,1)="Q",VLOOKUP($E9,[1]Queen_Elizabeth!$F:$ZZ,I$1,FALSE),""))))</f>
        <v/>
      </c>
      <c r="J9" s="3" t="str">
        <f>IFERROR(VLOOKUP(LEFT(IF(LEFT($E9,1)="M",VLOOKUP($E9,[1]Queen_Mary_2!$F:$ZZ,J$1,FALSE),IF(LEFT($E9,1)="V",VLOOKUP($E9,[1]Queen_Victoria!$F:$ZZ,J$1,FALSE),IF(LEFT($E9,1)="H",VLOOKUP($E9,[1]Queen_Anne!$F:$ZZ,J$1,FALSE),IF(LEFT($E9,1)="Q",VLOOKUP($E9,[1]Queen_Elizabeth!$F:$ZZ,J$1,FALSE),"")))),3),Lookups!B:C,2,FALSE),"")</f>
        <v/>
      </c>
      <c r="K9" s="4" t="str">
        <f>IF(LEFT($E9,1)="M",VLOOKUP($E9,[1]Queen_Mary_2!$F:$ZZ,K$1,FALSE),IF(LEFT($E9,1)="V",VLOOKUP($E9,[1]Queen_Victoria!$F:$ZZ,K$1,FALSE),IF(LEFT($E9,1)="H",VLOOKUP($E9,[1]Queen_Anne!$F:$ZZ,K$1,FALSE),IF(LEFT($E9,1)="Q",VLOOKUP($E9,[1]Queen_Elizabeth!$F:$ZZ,K$1,FALSE),""))))</f>
        <v/>
      </c>
      <c r="L9" s="68"/>
    </row>
    <row r="10" spans="1:12" hidden="1" x14ac:dyDescent="0.35">
      <c r="A10" s="76">
        <f>SUM(A6:A9)</f>
        <v>3</v>
      </c>
      <c r="B10" s="76" t="str">
        <f t="shared" si="0"/>
        <v/>
      </c>
      <c r="C10" s="79">
        <f>IFERROR(I10-K9,0)</f>
        <v>0</v>
      </c>
      <c r="E10" s="5"/>
      <c r="F10" s="5" t="str">
        <f>IF(LEFT($E10,1)="M",VLOOKUP($E10,[1]Queen_Mary_2!$F:$ZZ,F$1,FALSE),IF(LEFT($E10,1)="V",VLOOKUP($E10,[1]Queen_Victoria!$F:$ZZ,F$1,FALSE),IF(LEFT($E10,1)="H",VLOOKUP($E10,[1]Queen_Anne!$F:$ZZ,F$1,FALSE),IF(LEFT($E10,1)="Q",VLOOKUP($E10,[1]Queen_Elizabeth!$F:$ZZ,F$1,FALSE),""))))</f>
        <v/>
      </c>
      <c r="G10" s="5" t="str">
        <f>IF(LEFT($E10,1)="M",VLOOKUP($E10,[1]Queen_Mary_2!$F:$ZZ,G$1,FALSE),IF(LEFT($E10,1)="V",VLOOKUP($E10,[1]Queen_Victoria!$F:$ZZ,G$1,FALSE),IF(LEFT($E10,1)="H",VLOOKUP($E10,[1]Queen_Anne!$F:$ZZ,G$1,FALSE),IF(LEFT($E10,1)="Q",VLOOKUP($E10,[1]Queen_Elizabeth!$F:$ZZ,G$1,FALSE),""))))</f>
        <v/>
      </c>
      <c r="H10" s="5" t="str">
        <f>IFERROR(VLOOKUP(LEFT(IF(LEFT($E10,1)="M",VLOOKUP($E10,[1]Queen_Mary_2!$F:$ZZ,H$1,FALSE),IF(LEFT($E10,1)="V",VLOOKUP($E10,[1]Queen_Victoria!$F:$ZZ,H$1,FALSE),IF(LEFT($E10,1)="H",VLOOKUP($E10,[1]Queen_Anne!$F:$ZZ,H$1,FALSE),IF(LEFT($E10,1)="Q",VLOOKUP($E10,[1]Queen_Elizabeth!$F:$ZZ,H$1,FALSE),"")))),3),Lookups!B:C,2,FALSE),"")</f>
        <v/>
      </c>
      <c r="I10" s="6" t="str">
        <f>IF(LEFT($E10,1)="M",VLOOKUP($E10,[1]Queen_Mary_2!$F:$ZZ,I$1,FALSE),IF(LEFT($E10,1)="V",VLOOKUP($E10,[1]Queen_Victoria!$F:$ZZ,I$1,FALSE),IF(LEFT($E10,1)="H",VLOOKUP($E10,[1]Queen_Anne!$F:$ZZ,I$1,FALSE),IF(LEFT($E10,1)="Q",VLOOKUP($E10,[1]Queen_Elizabeth!$F:$ZZ,I$1,FALSE),""))))</f>
        <v/>
      </c>
      <c r="J10" s="5" t="str">
        <f>IFERROR(VLOOKUP(LEFT(IF(LEFT($E10,1)="M",VLOOKUP($E10,[1]Queen_Mary_2!$F:$ZZ,J$1,FALSE),IF(LEFT($E10,1)="V",VLOOKUP($E10,[1]Queen_Victoria!$F:$ZZ,J$1,FALSE),IF(LEFT($E10,1)="H",VLOOKUP($E10,[1]Queen_Anne!$F:$ZZ,J$1,FALSE),IF(LEFT($E10,1)="Q",VLOOKUP($E10,[1]Queen_Elizabeth!$F:$ZZ,J$1,FALSE),"")))),3),Lookups!B:C,2,FALSE),"")</f>
        <v/>
      </c>
      <c r="K10" s="6" t="str">
        <f>IF(LEFT($E10,1)="M",VLOOKUP($E10,[1]Queen_Mary_2!$F:$ZZ,K$1,FALSE),IF(LEFT($E10,1)="V",VLOOKUP($E10,[1]Queen_Victoria!$F:$ZZ,K$1,FALSE),IF(LEFT($E10,1)="H",VLOOKUP($E10,[1]Queen_Anne!$F:$ZZ,K$1,FALSE),IF(LEFT($E10,1)="Q",VLOOKUP($E10,[1]Queen_Elizabeth!$F:$ZZ,K$1,FALSE),""))))</f>
        <v/>
      </c>
      <c r="L10" s="68"/>
    </row>
    <row r="11" spans="1:12" hidden="1" x14ac:dyDescent="0.35">
      <c r="A11" s="76"/>
      <c r="B11" s="76" t="str">
        <f t="shared" si="0"/>
        <v/>
      </c>
      <c r="C11" s="79">
        <f>IFERROR(I11-K10,0)</f>
        <v>0</v>
      </c>
      <c r="E11" s="3"/>
      <c r="F11" s="77" t="str">
        <f>IF(LEFT($E11,1)="M",VLOOKUP($E11,[1]Queen_Mary_2!$F:$ZZ,F$1,FALSE),IF(LEFT($E11,1)="V",VLOOKUP($E11,[1]Queen_Victoria!$F:$ZZ,F$1,FALSE),IF(LEFT($E11,1)="H",VLOOKUP($E11,[1]Queen_Anne!$F:$ZZ,F$1,FALSE),IF(LEFT($E11,1)="Q",VLOOKUP($E11,[1]Queen_Elizabeth!$F:$ZZ,F$1,FALSE),""))))</f>
        <v/>
      </c>
      <c r="G11" s="3" t="str">
        <f>IF(LEFT($E11,1)="M",VLOOKUP($E11,[1]Queen_Mary_2!$F:$ZZ,G$1,FALSE),IF(LEFT($E11,1)="V",VLOOKUP($E11,[1]Queen_Victoria!$F:$ZZ,G$1,FALSE),IF(LEFT($E11,1)="H",VLOOKUP($E11,[1]Queen_Anne!$F:$ZZ,G$1,FALSE),IF(LEFT($E11,1)="Q",VLOOKUP($E11,[1]Queen_Elizabeth!$F:$ZZ,G$1,FALSE),""))))</f>
        <v/>
      </c>
      <c r="H11" s="3" t="str">
        <f>IFERROR(VLOOKUP(LEFT(IF(LEFT($E11,1)="M",VLOOKUP($E11,[1]Queen_Mary_2!$F:$ZZ,H$1,FALSE),IF(LEFT($E11,1)="V",VLOOKUP($E11,[1]Queen_Victoria!$F:$ZZ,H$1,FALSE),IF(LEFT($E11,1)="H",VLOOKUP($E11,[1]Queen_Anne!$F:$ZZ,H$1,FALSE),IF(LEFT($E11,1)="Q",VLOOKUP($E11,[1]Queen_Elizabeth!$F:$ZZ,H$1,FALSE),"")))),3),Lookups!B:C,2,FALSE),"")</f>
        <v/>
      </c>
      <c r="I11" s="4" t="str">
        <f>IF(LEFT($E11,1)="M",VLOOKUP($E11,[1]Queen_Mary_2!$F:$ZZ,I$1,FALSE),IF(LEFT($E11,1)="V",VLOOKUP($E11,[1]Queen_Victoria!$F:$ZZ,I$1,FALSE),IF(LEFT($E11,1)="H",VLOOKUP($E11,[1]Queen_Anne!$F:$ZZ,I$1,FALSE),IF(LEFT($E11,1)="Q",VLOOKUP($E11,[1]Queen_Elizabeth!$F:$ZZ,I$1,FALSE),""))))</f>
        <v/>
      </c>
      <c r="J11" s="3" t="str">
        <f>IFERROR(VLOOKUP(LEFT(IF(LEFT($E11,1)="M",VLOOKUP($E11,[1]Queen_Mary_2!$F:$ZZ,J$1,FALSE),IF(LEFT($E11,1)="V",VLOOKUP($E11,[1]Queen_Victoria!$F:$ZZ,J$1,FALSE),IF(LEFT($E11,1)="H",VLOOKUP($E11,[1]Queen_Anne!$F:$ZZ,J$1,FALSE),IF(LEFT($E11,1)="Q",VLOOKUP($E11,[1]Queen_Elizabeth!$F:$ZZ,J$1,FALSE),"")))),3),Lookups!B:C,2,FALSE),"")</f>
        <v/>
      </c>
      <c r="K11" s="4" t="str">
        <f>IF(LEFT($E11,1)="M",VLOOKUP($E11,[1]Queen_Mary_2!$F:$ZZ,K$1,FALSE),IF(LEFT($E11,1)="V",VLOOKUP($E11,[1]Queen_Victoria!$F:$ZZ,K$1,FALSE),IF(LEFT($E11,1)="H",VLOOKUP($E11,[1]Queen_Anne!$F:$ZZ,K$1,FALSE),IF(LEFT($E11,1)="Q",VLOOKUP($E11,[1]Queen_Elizabeth!$F:$ZZ,K$1,FALSE),""))))</f>
        <v/>
      </c>
      <c r="L11" s="68"/>
    </row>
    <row r="12" spans="1:12" x14ac:dyDescent="0.35">
      <c r="E12" s="68"/>
      <c r="F12" s="68"/>
      <c r="G12" s="5">
        <f>SUM(G6:G11)</f>
        <v>26</v>
      </c>
      <c r="H12" s="68"/>
      <c r="I12" s="68"/>
      <c r="J12" s="68"/>
      <c r="K12" s="68"/>
      <c r="L12" s="68"/>
    </row>
    <row r="13" spans="1:12" ht="15" customHeight="1" x14ac:dyDescent="0.35">
      <c r="A13" s="75">
        <v>1</v>
      </c>
      <c r="E13" s="73" t="str">
        <f>A20&amp;" Queens Option "&amp;A13</f>
        <v>2 Queens Option 1</v>
      </c>
      <c r="F13" s="68"/>
      <c r="G13" s="74"/>
      <c r="H13" s="68"/>
      <c r="I13" s="68"/>
      <c r="J13" s="68"/>
      <c r="K13" s="68"/>
      <c r="L13" s="68"/>
    </row>
    <row r="14" spans="1:12" x14ac:dyDescent="0.35">
      <c r="E14" s="68"/>
      <c r="F14" s="68"/>
      <c r="G14" s="74"/>
      <c r="H14" s="68"/>
      <c r="I14" s="68"/>
      <c r="J14" s="68"/>
      <c r="K14" s="68"/>
      <c r="L14" s="68"/>
    </row>
    <row r="15" spans="1:12" x14ac:dyDescent="0.35">
      <c r="E15" s="2" t="s">
        <v>0</v>
      </c>
      <c r="F15" s="2" t="s">
        <v>1</v>
      </c>
      <c r="G15" s="2" t="s">
        <v>2</v>
      </c>
      <c r="H15" s="2" t="s">
        <v>3</v>
      </c>
      <c r="I15" s="2" t="s">
        <v>4</v>
      </c>
      <c r="J15" s="2" t="s">
        <v>5</v>
      </c>
      <c r="K15" s="2" t="s">
        <v>6</v>
      </c>
      <c r="L15" s="68"/>
    </row>
    <row r="16" spans="1:12" x14ac:dyDescent="0.35">
      <c r="A16" s="76">
        <f>IF(COUNTIF(B16:B21,"M")&gt;0,1,0)</f>
        <v>1</v>
      </c>
      <c r="B16" s="76" t="str">
        <f>LEFT(E16,1)</f>
        <v>H</v>
      </c>
      <c r="C16" s="79"/>
      <c r="E16" s="78" t="s">
        <v>369</v>
      </c>
      <c r="F16" s="5" t="str">
        <f>IF(LEFT($E16,1)="M",VLOOKUP($E16,[1]Queen_Mary_2!$F:$ZZ,F$1,FALSE),IF(LEFT($E16,1)="V",VLOOKUP($E16,[1]Queen_Victoria!$F:$ZZ,F$1,FALSE),IF(LEFT($E16,1)="H",VLOOKUP($E16,[1]Queen_Anne!$F:$ZZ,F$1,FALSE),IF(LEFT($E16,1)="Q",VLOOKUP($E16,[1]Queen_Elizabeth!$F:$ZZ,F$1,FALSE),""))))</f>
        <v>Norway Fjord</v>
      </c>
      <c r="G16" s="5">
        <f>IF(LEFT($E16,1)="M",VLOOKUP($E16,[1]Queen_Mary_2!$F:$ZZ,G$1,FALSE),IF(LEFT($E16,1)="V",VLOOKUP($E16,[1]Queen_Victoria!$F:$ZZ,G$1,FALSE),IF(LEFT($E16,1)="H",VLOOKUP($E16,[1]Queen_Anne!$F:$ZZ,G$1,FALSE),IF(LEFT($E16,1)="Q",VLOOKUP($E16,[1]Queen_Elizabeth!$F:$ZZ,G$1,FALSE),""))))</f>
        <v>7</v>
      </c>
      <c r="H16" s="5" t="str">
        <f>IFERROR(VLOOKUP(LEFT(IF(LEFT($E16,1)="M",VLOOKUP($E16,[1]Queen_Mary_2!$F:$ZZ,H$1,FALSE),IF(LEFT($E16,1)="V",VLOOKUP($E16,[1]Queen_Victoria!$F:$ZZ,H$1,FALSE),IF(LEFT($E16,1)="H",VLOOKUP($E16,[1]Queen_Anne!$F:$ZZ,H$1,FALSE),IF(LEFT($E16,1)="Q",VLOOKUP($E16,[1]Queen_Elizabeth!$F:$ZZ,H$1,FALSE),"")))),3),Lookups!B:C,2,FALSE),"")</f>
        <v>Southampton</v>
      </c>
      <c r="I16" s="6">
        <f>IF(LEFT($E16,1)="M",VLOOKUP($E16,[1]Queen_Mary_2!$F:$ZZ,I$1,FALSE),IF(LEFT($E16,1)="V",VLOOKUP($E16,[1]Queen_Victoria!$F:$ZZ,I$1,FALSE),IF(LEFT($E16,1)="H",VLOOKUP($E16,[1]Queen_Anne!$F:$ZZ,I$1,FALSE),IF(LEFT($E16,1)="Q",VLOOKUP($E16,[1]Queen_Elizabeth!$F:$ZZ,I$1,FALSE),""))))</f>
        <v>46509</v>
      </c>
      <c r="J16" s="81" t="str">
        <f>IFERROR(VLOOKUP(LEFT(IF(LEFT($E16,1)="M",VLOOKUP($E16,[1]Queen_Mary_2!$F:$ZZ,J$1,FALSE),IF(LEFT($E16,1)="V",VLOOKUP($E16,[1]Queen_Victoria!$F:$ZZ,J$1,FALSE),IF(LEFT($E16,1)="H",VLOOKUP($E16,[1]Queen_Anne!$F:$ZZ,J$1,FALSE),IF(LEFT($E16,1)="Q",VLOOKUP($E16,[1]Queen_Elizabeth!$F:$ZZ,J$1,FALSE),"")))),3),Lookups!B:C,2,FALSE),"")</f>
        <v>Southampton</v>
      </c>
      <c r="K16" s="6">
        <f>IF(LEFT($E16,1)="M",VLOOKUP($E16,[1]Queen_Mary_2!$F:$ZZ,K$1,FALSE),IF(LEFT($E16,1)="V",VLOOKUP($E16,[1]Queen_Victoria!$F:$ZZ,K$1,FALSE),IF(LEFT($E16,1)="H",VLOOKUP($E16,[1]Queen_Anne!$F:$ZZ,K$1,FALSE),IF(LEFT($E16,1)="Q",VLOOKUP($E16,[1]Queen_Elizabeth!$F:$ZZ,K$1,FALSE),""))))</f>
        <v>46516</v>
      </c>
      <c r="L16" s="68"/>
    </row>
    <row r="17" spans="1:12" x14ac:dyDescent="0.35">
      <c r="A17" s="76">
        <f>IF(COUNTIF(B16:B21,"H")&gt;0,1,0)</f>
        <v>1</v>
      </c>
      <c r="B17" s="76" t="str">
        <f t="shared" ref="B17:B21" si="2">LEFT(E17,1)</f>
        <v>M</v>
      </c>
      <c r="C17" s="79">
        <f>IFERROR(I17-K16,"-")</f>
        <v>0</v>
      </c>
      <c r="E17" s="3" t="s">
        <v>373</v>
      </c>
      <c r="F17" s="77" t="str">
        <f>IF(LEFT($E17,1)="M",VLOOKUP($E17,[1]Queen_Mary_2!$F:$ZZ,F$1,FALSE),IF(LEFT($E17,1)="V",VLOOKUP($E17,[1]Queen_Victoria!$F:$ZZ,F$1,FALSE),IF(LEFT($E17,1)="H",VLOOKUP($E17,[1]Queen_Anne!$F:$ZZ,F$1,FALSE),IF(LEFT($E17,1)="Q",VLOOKUP($E17,[1]Queen_Elizabeth!$F:$ZZ,F$1,FALSE),""))))</f>
        <v>Western Europe</v>
      </c>
      <c r="G17" s="3">
        <f>IF(LEFT($E17,1)="M",VLOOKUP($E17,[1]Queen_Mary_2!$F:$ZZ,G$1,FALSE),IF(LEFT($E17,1)="V",VLOOKUP($E17,[1]Queen_Victoria!$F:$ZZ,G$1,FALSE),IF(LEFT($E17,1)="H",VLOOKUP($E17,[1]Queen_Anne!$F:$ZZ,G$1,FALSE),IF(LEFT($E17,1)="Q",VLOOKUP($E17,[1]Queen_Elizabeth!$F:$ZZ,G$1,FALSE),""))))</f>
        <v>3</v>
      </c>
      <c r="H17" s="3" t="str">
        <f>IFERROR(VLOOKUP(LEFT(IF(LEFT($E17,1)="M",VLOOKUP($E17,[1]Queen_Mary_2!$F:$ZZ,H$1,FALSE),IF(LEFT($E17,1)="V",VLOOKUP($E17,[1]Queen_Victoria!$F:$ZZ,H$1,FALSE),IF(LEFT($E17,1)="H",VLOOKUP($E17,[1]Queen_Anne!$F:$ZZ,H$1,FALSE),IF(LEFT($E17,1)="Q",VLOOKUP($E17,[1]Queen_Elizabeth!$F:$ZZ,H$1,FALSE),"")))),3),Lookups!B:C,2,FALSE),"")</f>
        <v>Southampton</v>
      </c>
      <c r="I17" s="4">
        <f>IF(LEFT($E17,1)="M",VLOOKUP($E17,[1]Queen_Mary_2!$F:$ZZ,I$1,FALSE),IF(LEFT($E17,1)="V",VLOOKUP($E17,[1]Queen_Victoria!$F:$ZZ,I$1,FALSE),IF(LEFT($E17,1)="H",VLOOKUP($E17,[1]Queen_Anne!$F:$ZZ,I$1,FALSE),IF(LEFT($E17,1)="Q",VLOOKUP($E17,[1]Queen_Elizabeth!$F:$ZZ,I$1,FALSE),""))))</f>
        <v>46516</v>
      </c>
      <c r="J17" s="3" t="str">
        <f>IFERROR(VLOOKUP(LEFT(IF(LEFT($E17,1)="M",VLOOKUP($E17,[1]Queen_Mary_2!$F:$ZZ,J$1,FALSE),IF(LEFT($E17,1)="V",VLOOKUP($E17,[1]Queen_Victoria!$F:$ZZ,J$1,FALSE),IF(LEFT($E17,1)="H",VLOOKUP($E17,[1]Queen_Anne!$F:$ZZ,J$1,FALSE),IF(LEFT($E17,1)="Q",VLOOKUP($E17,[1]Queen_Elizabeth!$F:$ZZ,J$1,FALSE),"")))),3),Lookups!B:C,2,FALSE),"")</f>
        <v>Southampton</v>
      </c>
      <c r="K17" s="4">
        <f>IF(LEFT($E17,1)="M",VLOOKUP($E17,[1]Queen_Mary_2!$F:$ZZ,K$1,FALSE),IF(LEFT($E17,1)="V",VLOOKUP($E17,[1]Queen_Victoria!$F:$ZZ,K$1,FALSE),IF(LEFT($E17,1)="H",VLOOKUP($E17,[1]Queen_Anne!$F:$ZZ,K$1,FALSE),IF(LEFT($E17,1)="Q",VLOOKUP($E17,[1]Queen_Elizabeth!$F:$ZZ,K$1,FALSE),""))))</f>
        <v>46519</v>
      </c>
      <c r="L17" s="68"/>
    </row>
    <row r="18" spans="1:12" hidden="1" x14ac:dyDescent="0.35">
      <c r="A18" s="76">
        <f>IF(COUNTIF(B16:B21,"V")&gt;0,1,0)</f>
        <v>0</v>
      </c>
      <c r="B18" s="76" t="str">
        <f t="shared" si="2"/>
        <v/>
      </c>
      <c r="C18" s="79">
        <f>IFERROR(I18-K17,0)</f>
        <v>-46519</v>
      </c>
      <c r="E18" s="5"/>
      <c r="F18" s="5"/>
      <c r="G18" s="5"/>
      <c r="H18" s="5"/>
      <c r="I18" s="6"/>
      <c r="J18" s="5"/>
      <c r="K18" s="6"/>
      <c r="L18" s="68"/>
    </row>
    <row r="19" spans="1:12" hidden="1" x14ac:dyDescent="0.35">
      <c r="A19" s="76">
        <f>IF(COUNTIF(B16:B21,"Q")&gt;0,1,0)</f>
        <v>0</v>
      </c>
      <c r="B19" s="76" t="str">
        <f t="shared" si="2"/>
        <v/>
      </c>
      <c r="C19" s="79">
        <f>IFERROR(I19-K18,0)</f>
        <v>0</v>
      </c>
      <c r="E19" s="3"/>
      <c r="F19" s="77" t="str">
        <f>IF(LEFT($E19,1)="M",VLOOKUP($E19,[1]Queen_Mary_2!$F:$ZZ,F$1,FALSE),IF(LEFT($E19,1)="V",VLOOKUP($E19,[1]Queen_Victoria!$F:$ZZ,F$1,FALSE),IF(LEFT($E19,1)="H",VLOOKUP($E19,[1]Queen_Anne!$F:$ZZ,F$1,FALSE),IF(LEFT($E19,1)="Q",VLOOKUP($E19,[1]Queen_Elizabeth!$F:$ZZ,F$1,FALSE),""))))</f>
        <v/>
      </c>
      <c r="G19" s="3" t="str">
        <f>IF(LEFT($E19,1)="M",VLOOKUP($E19,[1]Queen_Mary_2!$F:$ZZ,G$1,FALSE),IF(LEFT($E19,1)="V",VLOOKUP($E19,[1]Queen_Victoria!$F:$ZZ,G$1,FALSE),IF(LEFT($E19,1)="H",VLOOKUP($E19,[1]Queen_Anne!$F:$ZZ,G$1,FALSE),IF(LEFT($E19,1)="Q",VLOOKUP($E19,[1]Queen_Elizabeth!$F:$ZZ,G$1,FALSE),""))))</f>
        <v/>
      </c>
      <c r="H19" s="3" t="str">
        <f>IFERROR(VLOOKUP(LEFT(IF(LEFT($E19,1)="M",VLOOKUP($E19,[1]Queen_Mary_2!$F:$ZZ,H$1,FALSE),IF(LEFT($E19,1)="V",VLOOKUP($E19,[1]Queen_Victoria!$F:$ZZ,H$1,FALSE),IF(LEFT($E19,1)="H",VLOOKUP($E19,[1]Queen_Anne!$F:$ZZ,H$1,FALSE),IF(LEFT($E19,1)="Q",VLOOKUP($E19,[1]Queen_Elizabeth!$F:$ZZ,H$1,FALSE),"")))),3),Lookups!B:C,2,FALSE),"")</f>
        <v/>
      </c>
      <c r="I19" s="4" t="str">
        <f>IF(LEFT($E19,1)="M",VLOOKUP($E19,[1]Queen_Mary_2!$F:$ZZ,I$1,FALSE),IF(LEFT($E19,1)="V",VLOOKUP($E19,[1]Queen_Victoria!$F:$ZZ,I$1,FALSE),IF(LEFT($E19,1)="H",VLOOKUP($E19,[1]Queen_Anne!$F:$ZZ,I$1,FALSE),IF(LEFT($E19,1)="Q",VLOOKUP($E19,[1]Queen_Elizabeth!$F:$ZZ,I$1,FALSE),""))))</f>
        <v/>
      </c>
      <c r="J19" s="3" t="str">
        <f>IFERROR(VLOOKUP(LEFT(IF(LEFT($E19,1)="M",VLOOKUP($E19,[1]Queen_Mary_2!$F:$ZZ,J$1,FALSE),IF(LEFT($E19,1)="V",VLOOKUP($E19,[1]Queen_Victoria!$F:$ZZ,J$1,FALSE),IF(LEFT($E19,1)="H",VLOOKUP($E19,[1]Queen_Anne!$F:$ZZ,J$1,FALSE),IF(LEFT($E19,1)="Q",VLOOKUP($E19,[1]Queen_Elizabeth!$F:$ZZ,J$1,FALSE),"")))),3),Lookups!B:C,2,FALSE),"")</f>
        <v/>
      </c>
      <c r="K19" s="4" t="str">
        <f>IF(LEFT($E19,1)="M",VLOOKUP($E19,[1]Queen_Mary_2!$F:$ZZ,K$1,FALSE),IF(LEFT($E19,1)="V",VLOOKUP($E19,[1]Queen_Victoria!$F:$ZZ,K$1,FALSE),IF(LEFT($E19,1)="H",VLOOKUP($E19,[1]Queen_Anne!$F:$ZZ,K$1,FALSE),IF(LEFT($E19,1)="Q",VLOOKUP($E19,[1]Queen_Elizabeth!$F:$ZZ,K$1,FALSE),""))))</f>
        <v/>
      </c>
      <c r="L19" s="68"/>
    </row>
    <row r="20" spans="1:12" hidden="1" x14ac:dyDescent="0.35">
      <c r="A20" s="76">
        <f>SUM(A16:A19)</f>
        <v>2</v>
      </c>
      <c r="B20" s="76" t="str">
        <f t="shared" si="2"/>
        <v/>
      </c>
      <c r="C20" s="79">
        <f t="shared" ref="C20:C21" si="3">IFERROR(I20-K19,0)</f>
        <v>0</v>
      </c>
      <c r="E20" s="5"/>
      <c r="F20" s="5" t="str">
        <f>IF(LEFT($E20,1)="M",VLOOKUP($E20,[1]Queen_Mary_2!$F:$ZZ,F$1,FALSE),IF(LEFT($E20,1)="V",VLOOKUP($E20,[1]Queen_Victoria!$F:$ZZ,F$1,FALSE),IF(LEFT($E20,1)="H",VLOOKUP($E20,[1]Queen_Anne!$F:$ZZ,F$1,FALSE),IF(LEFT($E20,1)="Q",VLOOKUP($E20,[1]Queen_Elizabeth!$F:$ZZ,F$1,FALSE),""))))</f>
        <v/>
      </c>
      <c r="G20" s="5" t="str">
        <f>IF(LEFT($E20,1)="M",VLOOKUP($E20,[1]Queen_Mary_2!$F:$ZZ,G$1,FALSE),IF(LEFT($E20,1)="V",VLOOKUP($E20,[1]Queen_Victoria!$F:$ZZ,G$1,FALSE),IF(LEFT($E20,1)="H",VLOOKUP($E20,[1]Queen_Anne!$F:$ZZ,G$1,FALSE),IF(LEFT($E20,1)="Q",VLOOKUP($E20,[1]Queen_Elizabeth!$F:$ZZ,G$1,FALSE),""))))</f>
        <v/>
      </c>
      <c r="H20" s="5" t="str">
        <f>IFERROR(VLOOKUP(LEFT(IF(LEFT($E20,1)="M",VLOOKUP($E20,[1]Queen_Mary_2!$F:$ZZ,H$1,FALSE),IF(LEFT($E20,1)="V",VLOOKUP($E20,[1]Queen_Victoria!$F:$ZZ,H$1,FALSE),IF(LEFT($E20,1)="H",VLOOKUP($E20,[1]Queen_Anne!$F:$ZZ,H$1,FALSE),IF(LEFT($E20,1)="Q",VLOOKUP($E20,[1]Queen_Elizabeth!$F:$ZZ,H$1,FALSE),"")))),3),Lookups!B:C,2,FALSE),"")</f>
        <v/>
      </c>
      <c r="I20" s="6" t="str">
        <f>IF(LEFT($E20,1)="M",VLOOKUP($E20,[1]Queen_Mary_2!$F:$ZZ,I$1,FALSE),IF(LEFT($E20,1)="V",VLOOKUP($E20,[1]Queen_Victoria!$F:$ZZ,I$1,FALSE),IF(LEFT($E20,1)="H",VLOOKUP($E20,[1]Queen_Anne!$F:$ZZ,I$1,FALSE),IF(LEFT($E20,1)="Q",VLOOKUP($E20,[1]Queen_Elizabeth!$F:$ZZ,I$1,FALSE),""))))</f>
        <v/>
      </c>
      <c r="J20" s="5" t="str">
        <f>IFERROR(VLOOKUP(LEFT(IF(LEFT($E20,1)="M",VLOOKUP($E20,[1]Queen_Mary_2!$F:$ZZ,J$1,FALSE),IF(LEFT($E20,1)="V",VLOOKUP($E20,[1]Queen_Victoria!$F:$ZZ,J$1,FALSE),IF(LEFT($E20,1)="H",VLOOKUP($E20,[1]Queen_Anne!$F:$ZZ,J$1,FALSE),IF(LEFT($E20,1)="Q",VLOOKUP($E20,[1]Queen_Elizabeth!$F:$ZZ,J$1,FALSE),"")))),3),Lookups!B:C,2,FALSE),"")</f>
        <v/>
      </c>
      <c r="K20" s="6" t="str">
        <f>IF(LEFT($E20,1)="M",VLOOKUP($E20,[1]Queen_Mary_2!$F:$ZZ,K$1,FALSE),IF(LEFT($E20,1)="V",VLOOKUP($E20,[1]Queen_Victoria!$F:$ZZ,K$1,FALSE),IF(LEFT($E20,1)="H",VLOOKUP($E20,[1]Queen_Anne!$F:$ZZ,K$1,FALSE),IF(LEFT($E20,1)="Q",VLOOKUP($E20,[1]Queen_Elizabeth!$F:$ZZ,K$1,FALSE),""))))</f>
        <v/>
      </c>
      <c r="L20" s="68"/>
    </row>
    <row r="21" spans="1:12" hidden="1" x14ac:dyDescent="0.35">
      <c r="A21" s="76"/>
      <c r="B21" s="76" t="str">
        <f t="shared" si="2"/>
        <v/>
      </c>
      <c r="C21" s="79">
        <f t="shared" si="3"/>
        <v>0</v>
      </c>
      <c r="E21" s="3"/>
      <c r="F21" s="77" t="str">
        <f>IF(LEFT($E21,1)="M",VLOOKUP($E21,[1]Queen_Mary_2!$F:$ZZ,F$1,FALSE),IF(LEFT($E21,1)="V",VLOOKUP($E21,[1]Queen_Victoria!$F:$ZZ,F$1,FALSE),IF(LEFT($E21,1)="H",VLOOKUP($E21,[1]Queen_Anne!$F:$ZZ,F$1,FALSE),IF(LEFT($E21,1)="Q",VLOOKUP($E21,[1]Queen_Elizabeth!$F:$ZZ,F$1,FALSE),""))))</f>
        <v/>
      </c>
      <c r="G21" s="3" t="str">
        <f>IF(LEFT($E21,1)="M",VLOOKUP($E21,[1]Queen_Mary_2!$F:$ZZ,G$1,FALSE),IF(LEFT($E21,1)="V",VLOOKUP($E21,[1]Queen_Victoria!$F:$ZZ,G$1,FALSE),IF(LEFT($E21,1)="H",VLOOKUP($E21,[1]Queen_Anne!$F:$ZZ,G$1,FALSE),IF(LEFT($E21,1)="Q",VLOOKUP($E21,[1]Queen_Elizabeth!$F:$ZZ,G$1,FALSE),""))))</f>
        <v/>
      </c>
      <c r="H21" s="3" t="str">
        <f>IFERROR(VLOOKUP(LEFT(IF(LEFT($E21,1)="M",VLOOKUP($E21,[1]Queen_Mary_2!$F:$ZZ,H$1,FALSE),IF(LEFT($E21,1)="V",VLOOKUP($E21,[1]Queen_Victoria!$F:$ZZ,H$1,FALSE),IF(LEFT($E21,1)="H",VLOOKUP($E21,[1]Queen_Anne!$F:$ZZ,H$1,FALSE),IF(LEFT($E21,1)="Q",VLOOKUP($E21,[1]Queen_Elizabeth!$F:$ZZ,H$1,FALSE),"")))),3),Lookups!B:C,2,FALSE),"")</f>
        <v/>
      </c>
      <c r="I21" s="4" t="str">
        <f>IF(LEFT($E21,1)="M",VLOOKUP($E21,[1]Queen_Mary_2!$F:$ZZ,I$1,FALSE),IF(LEFT($E21,1)="V",VLOOKUP($E21,[1]Queen_Victoria!$F:$ZZ,I$1,FALSE),IF(LEFT($E21,1)="H",VLOOKUP($E21,[1]Queen_Anne!$F:$ZZ,I$1,FALSE),IF(LEFT($E21,1)="Q",VLOOKUP($E21,[1]Queen_Elizabeth!$F:$ZZ,I$1,FALSE),""))))</f>
        <v/>
      </c>
      <c r="J21" s="3" t="str">
        <f>IFERROR(VLOOKUP(LEFT(IF(LEFT($E21,1)="M",VLOOKUP($E21,[1]Queen_Mary_2!$F:$ZZ,J$1,FALSE),IF(LEFT($E21,1)="V",VLOOKUP($E21,[1]Queen_Victoria!$F:$ZZ,J$1,FALSE),IF(LEFT($E21,1)="H",VLOOKUP($E21,[1]Queen_Anne!$F:$ZZ,J$1,FALSE),IF(LEFT($E21,1)="Q",VLOOKUP($E21,[1]Queen_Elizabeth!$F:$ZZ,J$1,FALSE),"")))),3),Lookups!B:C,2,FALSE),"")</f>
        <v/>
      </c>
      <c r="K21" s="4" t="str">
        <f>IF(LEFT($E21,1)="M",VLOOKUP($E21,[1]Queen_Mary_2!$F:$ZZ,K$1,FALSE),IF(LEFT($E21,1)="V",VLOOKUP($E21,[1]Queen_Victoria!$F:$ZZ,K$1,FALSE),IF(LEFT($E21,1)="H",VLOOKUP($E21,[1]Queen_Anne!$F:$ZZ,K$1,FALSE),IF(LEFT($E21,1)="Q",VLOOKUP($E21,[1]Queen_Elizabeth!$F:$ZZ,K$1,FALSE),""))))</f>
        <v/>
      </c>
      <c r="L21" s="68"/>
    </row>
    <row r="22" spans="1:12" x14ac:dyDescent="0.35">
      <c r="E22" s="68"/>
      <c r="F22" s="68"/>
      <c r="G22" s="5">
        <f>SUM(G16:G21)</f>
        <v>10</v>
      </c>
      <c r="H22" s="68"/>
      <c r="I22" s="68"/>
      <c r="J22" s="68"/>
      <c r="K22" s="68"/>
      <c r="L22" s="68"/>
    </row>
    <row r="23" spans="1:12" x14ac:dyDescent="0.35">
      <c r="A23" s="75">
        <f>A3+1</f>
        <v>2</v>
      </c>
      <c r="E23" s="73" t="str">
        <f>A31&amp;" Queens Option "&amp;A23</f>
        <v>2 Queens Option 2</v>
      </c>
      <c r="F23" s="68"/>
      <c r="G23" s="74"/>
      <c r="H23" s="68"/>
      <c r="I23" s="68"/>
      <c r="J23" s="68"/>
      <c r="K23" s="68"/>
      <c r="L23" s="68"/>
    </row>
    <row r="24" spans="1:12" x14ac:dyDescent="0.35">
      <c r="E24" s="68"/>
      <c r="F24" s="68"/>
      <c r="G24" s="74"/>
      <c r="H24" s="68"/>
      <c r="I24" s="68"/>
      <c r="J24" s="68"/>
      <c r="K24" s="68"/>
      <c r="L24" s="68"/>
    </row>
    <row r="25" spans="1:12" x14ac:dyDescent="0.35">
      <c r="E25" s="2" t="s">
        <v>0</v>
      </c>
      <c r="F25" s="2" t="s">
        <v>1</v>
      </c>
      <c r="G25" s="2" t="s">
        <v>2</v>
      </c>
      <c r="H25" s="2" t="s">
        <v>3</v>
      </c>
      <c r="I25" s="2" t="s">
        <v>4</v>
      </c>
      <c r="J25" s="2" t="s">
        <v>5</v>
      </c>
      <c r="K25" s="2" t="s">
        <v>6</v>
      </c>
      <c r="L25" s="68"/>
    </row>
    <row r="26" spans="1:12" x14ac:dyDescent="0.35">
      <c r="A26" s="76">
        <f>IF(COUNTIF(B26:B32,"M")&gt;0,1,0)</f>
        <v>1</v>
      </c>
      <c r="B26" s="76" t="str">
        <f>LEFT(E26,1)</f>
        <v>M</v>
      </c>
      <c r="C26" s="79"/>
      <c r="E26" s="5" t="s">
        <v>35</v>
      </c>
      <c r="F26" s="5" t="str">
        <f>IF(LEFT($E26,1)="M",VLOOKUP($E26,[1]Queen_Mary_2!$F:$ZZ,F$1,FALSE),IF(LEFT($E26,1)="V",VLOOKUP($E26,[1]Queen_Victoria!$F:$ZZ,F$1,FALSE),IF(LEFT($E26,1)="H",VLOOKUP($E26,[1]Queen_Anne!$F:$ZZ,F$1,FALSE),IF(LEFT($E26,1)="Q",VLOOKUP($E26,[1]Queen_Elizabeth!$F:$ZZ,F$1,FALSE),""))))</f>
        <v>Transatlantic East</v>
      </c>
      <c r="G26" s="5">
        <f>IF(LEFT($E26,1)="M",VLOOKUP($E26,[1]Queen_Mary_2!$F:$ZZ,G$1,FALSE),IF(LEFT($E26,1)="V",VLOOKUP($E26,[1]Queen_Victoria!$F:$ZZ,G$1,FALSE),IF(LEFT($E26,1)="H",VLOOKUP($E26,[1]Queen_Anne!$F:$ZZ,G$1,FALSE),IF(LEFT($E26,1)="Q",VLOOKUP($E26,[1]Queen_Elizabeth!$F:$ZZ,G$1,FALSE),""))))</f>
        <v>7</v>
      </c>
      <c r="H26" s="5" t="str">
        <f>IFERROR(VLOOKUP(LEFT(IF(LEFT($E26,1)="M",VLOOKUP($E26,[1]Queen_Mary_2!$F:$ZZ,H$1,FALSE),IF(LEFT($E26,1)="V",VLOOKUP($E26,[1]Queen_Victoria!$F:$ZZ,H$1,FALSE),IF(LEFT($E26,1)="H",VLOOKUP($E26,[1]Queen_Anne!$F:$ZZ,H$1,FALSE),IF(LEFT($E26,1)="Q",VLOOKUP($E26,[1]Queen_Elizabeth!$F:$ZZ,H$1,FALSE),"")))),3),Lookups!B:C,2,FALSE),"")</f>
        <v>New York</v>
      </c>
      <c r="I26" s="6">
        <f>IF(LEFT($E26,1)="M",VLOOKUP($E26,[1]Queen_Mary_2!$F:$ZZ,I$1,FALSE),IF(LEFT($E26,1)="V",VLOOKUP($E26,[1]Queen_Victoria!$F:$ZZ,I$1,FALSE),IF(LEFT($E26,1)="H",VLOOKUP($E26,[1]Queen_Anne!$F:$ZZ,I$1,FALSE),IF(LEFT($E26,1)="Q",VLOOKUP($E26,[1]Queen_Elizabeth!$F:$ZZ,I$1,FALSE),""))))</f>
        <v>46526</v>
      </c>
      <c r="J26" s="81" t="str">
        <f>IFERROR(VLOOKUP(LEFT(IF(LEFT($E26,1)="M",VLOOKUP($E26,[1]Queen_Mary_2!$F:$ZZ,J$1,FALSE),IF(LEFT($E26,1)="V",VLOOKUP($E26,[1]Queen_Victoria!$F:$ZZ,J$1,FALSE),IF(LEFT($E26,1)="H",VLOOKUP($E26,[1]Queen_Anne!$F:$ZZ,J$1,FALSE),IF(LEFT($E26,1)="Q",VLOOKUP($E26,[1]Queen_Elizabeth!$F:$ZZ,J$1,FALSE),"")))),3),Lookups!B:C,2,FALSE),"")</f>
        <v>Southampton</v>
      </c>
      <c r="K26" s="6">
        <f>IF(LEFT($E26,1)="M",VLOOKUP($E26,[1]Queen_Mary_2!$F:$ZZ,K$1,FALSE),IF(LEFT($E26,1)="V",VLOOKUP($E26,[1]Queen_Victoria!$F:$ZZ,K$1,FALSE),IF(LEFT($E26,1)="H",VLOOKUP($E26,[1]Queen_Anne!$F:$ZZ,K$1,FALSE),IF(LEFT($E26,1)="Q",VLOOKUP($E26,[1]Queen_Elizabeth!$F:$ZZ,K$1,FALSE),""))))</f>
        <v>46533</v>
      </c>
      <c r="L26" s="68"/>
    </row>
    <row r="27" spans="1:12" x14ac:dyDescent="0.35">
      <c r="A27" s="76"/>
      <c r="B27" s="76"/>
      <c r="C27" s="79"/>
      <c r="E27" s="82" t="s">
        <v>176</v>
      </c>
      <c r="F27" s="82"/>
      <c r="G27" s="83">
        <f>C28</f>
        <v>1</v>
      </c>
      <c r="H27" s="82" t="str">
        <f>J26</f>
        <v>Southampton</v>
      </c>
      <c r="I27" s="84">
        <f>K26</f>
        <v>46533</v>
      </c>
      <c r="J27" s="85" t="str">
        <f>H28</f>
        <v>Southampton</v>
      </c>
      <c r="K27" s="84">
        <f>I28</f>
        <v>46534</v>
      </c>
      <c r="L27" s="68"/>
    </row>
    <row r="28" spans="1:12" x14ac:dyDescent="0.35">
      <c r="A28" s="76">
        <f>IF(COUNTIF(B26:B32,"H")&gt;0,1,0)</f>
        <v>1</v>
      </c>
      <c r="B28" s="76" t="str">
        <f t="shared" ref="B28:B32" si="4">LEFT(E28,1)</f>
        <v>H</v>
      </c>
      <c r="C28" s="79">
        <f>IFERROR(I28-K26,"-")</f>
        <v>1</v>
      </c>
      <c r="E28" s="3" t="s">
        <v>396</v>
      </c>
      <c r="F28" s="77" t="str">
        <f>IF(LEFT($E28,1)="M",VLOOKUP($E28,[1]Queen_Mary_2!$F:$ZZ,F$1,FALSE),IF(LEFT($E28,1)="V",VLOOKUP($E28,[1]Queen_Victoria!$F:$ZZ,F$1,FALSE),IF(LEFT($E28,1)="H",VLOOKUP($E28,[1]Queen_Anne!$F:$ZZ,F$1,FALSE),IF(LEFT($E28,1)="Q",VLOOKUP($E28,[1]Queen_Elizabeth!$F:$ZZ,F$1,FALSE),""))))</f>
        <v>Western Europe</v>
      </c>
      <c r="G28" s="3">
        <f>IF(LEFT($E28,1)="M",VLOOKUP($E28,[1]Queen_Mary_2!$F:$ZZ,G$1,FALSE),IF(LEFT($E28,1)="V",VLOOKUP($E28,[1]Queen_Victoria!$F:$ZZ,G$1,FALSE),IF(LEFT($E28,1)="H",VLOOKUP($E28,[1]Queen_Anne!$F:$ZZ,G$1,FALSE),IF(LEFT($E28,1)="Q",VLOOKUP($E28,[1]Queen_Elizabeth!$F:$ZZ,G$1,FALSE),""))))</f>
        <v>3</v>
      </c>
      <c r="H28" s="3" t="str">
        <f>IFERROR(VLOOKUP(LEFT(IF(LEFT($E28,1)="M",VLOOKUP($E28,[1]Queen_Mary_2!$F:$ZZ,H$1,FALSE),IF(LEFT($E28,1)="V",VLOOKUP($E28,[1]Queen_Victoria!$F:$ZZ,H$1,FALSE),IF(LEFT($E28,1)="H",VLOOKUP($E28,[1]Queen_Anne!$F:$ZZ,H$1,FALSE),IF(LEFT($E28,1)="Q",VLOOKUP($E28,[1]Queen_Elizabeth!$F:$ZZ,H$1,FALSE),"")))),3),Lookups!B:C,2,FALSE),"")</f>
        <v>Southampton</v>
      </c>
      <c r="I28" s="4">
        <f>IF(LEFT($E28,1)="M",VLOOKUP($E28,[1]Queen_Mary_2!$F:$ZZ,I$1,FALSE),IF(LEFT($E28,1)="V",VLOOKUP($E28,[1]Queen_Victoria!$F:$ZZ,I$1,FALSE),IF(LEFT($E28,1)="H",VLOOKUP($E28,[1]Queen_Anne!$F:$ZZ,I$1,FALSE),IF(LEFT($E28,1)="Q",VLOOKUP($E28,[1]Queen_Elizabeth!$F:$ZZ,I$1,FALSE),""))))</f>
        <v>46534</v>
      </c>
      <c r="J28" s="3" t="str">
        <f>IFERROR(VLOOKUP(LEFT(IF(LEFT($E28,1)="M",VLOOKUP($E28,[1]Queen_Mary_2!$F:$ZZ,J$1,FALSE),IF(LEFT($E28,1)="V",VLOOKUP($E28,[1]Queen_Victoria!$F:$ZZ,J$1,FALSE),IF(LEFT($E28,1)="H",VLOOKUP($E28,[1]Queen_Anne!$F:$ZZ,J$1,FALSE),IF(LEFT($E28,1)="Q",VLOOKUP($E28,[1]Queen_Elizabeth!$F:$ZZ,J$1,FALSE),"")))),3),Lookups!B:C,2,FALSE),"")</f>
        <v>Southampton</v>
      </c>
      <c r="K28" s="4">
        <f>IF(LEFT($E28,1)="M",VLOOKUP($E28,[1]Queen_Mary_2!$F:$ZZ,K$1,FALSE),IF(LEFT($E28,1)="V",VLOOKUP($E28,[1]Queen_Victoria!$F:$ZZ,K$1,FALSE),IF(LEFT($E28,1)="H",VLOOKUP($E28,[1]Queen_Anne!$F:$ZZ,K$1,FALSE),IF(LEFT($E28,1)="Q",VLOOKUP($E28,[1]Queen_Elizabeth!$F:$ZZ,K$1,FALSE),""))))</f>
        <v>46537</v>
      </c>
      <c r="L28" s="68"/>
    </row>
    <row r="29" spans="1:12" hidden="1" x14ac:dyDescent="0.35">
      <c r="A29" s="76">
        <f>IF(COUNTIF(B26:B32,"V")&gt;0,1,0)</f>
        <v>0</v>
      </c>
      <c r="B29" s="76" t="str">
        <f t="shared" si="4"/>
        <v/>
      </c>
      <c r="C29" s="79">
        <f t="shared" ref="C29:C30" si="5">IFERROR(I29-K28,0)</f>
        <v>-46537</v>
      </c>
      <c r="E29" s="5"/>
      <c r="F29" s="5"/>
      <c r="G29" s="5"/>
      <c r="H29" s="5"/>
      <c r="I29" s="6"/>
      <c r="J29" s="5"/>
      <c r="K29" s="6"/>
      <c r="L29" s="68"/>
    </row>
    <row r="30" spans="1:12" hidden="1" x14ac:dyDescent="0.35">
      <c r="A30" s="76">
        <f>IF(COUNTIF(B26:B32,"Q")&gt;0,1,0)</f>
        <v>0</v>
      </c>
      <c r="B30" s="76" t="str">
        <f t="shared" si="4"/>
        <v/>
      </c>
      <c r="C30" s="79">
        <f t="shared" si="5"/>
        <v>0</v>
      </c>
      <c r="E30" s="3"/>
      <c r="F30" s="77" t="str">
        <f>IF(LEFT($E30,1)="M",VLOOKUP($E30,[1]Queen_Mary_2!$F:$ZZ,F$1,FALSE),IF(LEFT($E30,1)="V",VLOOKUP($E30,[1]Queen_Victoria!$F:$ZZ,F$1,FALSE),IF(LEFT($E30,1)="H",VLOOKUP($E30,[1]Queen_Anne!$F:$ZZ,F$1,FALSE),IF(LEFT($E30,1)="Q",VLOOKUP($E30,[1]Queen_Elizabeth!$F:$ZZ,F$1,FALSE),""))))</f>
        <v/>
      </c>
      <c r="G30" s="3" t="str">
        <f>IF(LEFT($E30,1)="M",VLOOKUP($E30,[1]Queen_Mary_2!$F:$ZZ,G$1,FALSE),IF(LEFT($E30,1)="V",VLOOKUP($E30,[1]Queen_Victoria!$F:$ZZ,G$1,FALSE),IF(LEFT($E30,1)="H",VLOOKUP($E30,[1]Queen_Anne!$F:$ZZ,G$1,FALSE),IF(LEFT($E30,1)="Q",VLOOKUP($E30,[1]Queen_Elizabeth!$F:$ZZ,G$1,FALSE),""))))</f>
        <v/>
      </c>
      <c r="H30" s="3" t="str">
        <f>IFERROR(VLOOKUP(LEFT(IF(LEFT($E30,1)="M",VLOOKUP($E30,[1]Queen_Mary_2!$F:$ZZ,H$1,FALSE),IF(LEFT($E30,1)="V",VLOOKUP($E30,[1]Queen_Victoria!$F:$ZZ,H$1,FALSE),IF(LEFT($E30,1)="H",VLOOKUP($E30,[1]Queen_Anne!$F:$ZZ,H$1,FALSE),IF(LEFT($E30,1)="Q",VLOOKUP($E30,[1]Queen_Elizabeth!$F:$ZZ,H$1,FALSE),"")))),3),Lookups!B:C,2,FALSE),"")</f>
        <v/>
      </c>
      <c r="I30" s="4" t="str">
        <f>IF(LEFT($E30,1)="M",VLOOKUP($E30,[1]Queen_Mary_2!$F:$ZZ,I$1,FALSE),IF(LEFT($E30,1)="V",VLOOKUP($E30,[1]Queen_Victoria!$F:$ZZ,I$1,FALSE),IF(LEFT($E30,1)="H",VLOOKUP($E30,[1]Queen_Anne!$F:$ZZ,I$1,FALSE),IF(LEFT($E30,1)="Q",VLOOKUP($E30,[1]Queen_Elizabeth!$F:$ZZ,I$1,FALSE),""))))</f>
        <v/>
      </c>
      <c r="J30" s="3" t="str">
        <f>IFERROR(VLOOKUP(LEFT(IF(LEFT($E30,1)="M",VLOOKUP($E30,[1]Queen_Mary_2!$F:$ZZ,J$1,FALSE),IF(LEFT($E30,1)="V",VLOOKUP($E30,[1]Queen_Victoria!$F:$ZZ,J$1,FALSE),IF(LEFT($E30,1)="H",VLOOKUP($E30,[1]Queen_Anne!$F:$ZZ,J$1,FALSE),IF(LEFT($E30,1)="Q",VLOOKUP($E30,[1]Queen_Elizabeth!$F:$ZZ,J$1,FALSE),"")))),3),Lookups!B:C,2,FALSE),"")</f>
        <v/>
      </c>
      <c r="K30" s="4" t="str">
        <f>IF(LEFT($E30,1)="M",VLOOKUP($E30,[1]Queen_Mary_2!$F:$ZZ,K$1,FALSE),IF(LEFT($E30,1)="V",VLOOKUP($E30,[1]Queen_Victoria!$F:$ZZ,K$1,FALSE),IF(LEFT($E30,1)="H",VLOOKUP($E30,[1]Queen_Anne!$F:$ZZ,K$1,FALSE),IF(LEFT($E30,1)="Q",VLOOKUP($E30,[1]Queen_Elizabeth!$F:$ZZ,K$1,FALSE),""))))</f>
        <v/>
      </c>
      <c r="L30" s="68"/>
    </row>
    <row r="31" spans="1:12" hidden="1" x14ac:dyDescent="0.35">
      <c r="A31" s="76">
        <f>SUM(A26:A30)</f>
        <v>2</v>
      </c>
      <c r="B31" s="76" t="str">
        <f t="shared" si="4"/>
        <v/>
      </c>
      <c r="C31" s="79">
        <f t="shared" ref="C31:C43" si="6">IFERROR(I31-K30,0)</f>
        <v>0</v>
      </c>
      <c r="E31" s="5"/>
      <c r="F31" s="5" t="str">
        <f>IF(LEFT($E31,1)="M",VLOOKUP($E31,[1]Queen_Mary_2!$F:$ZZ,F$1,FALSE),IF(LEFT($E31,1)="V",VLOOKUP($E31,[1]Queen_Victoria!$F:$ZZ,F$1,FALSE),IF(LEFT($E31,1)="H",VLOOKUP($E31,[1]Queen_Anne!$F:$ZZ,F$1,FALSE),IF(LEFT($E31,1)="Q",VLOOKUP($E31,[1]Queen_Elizabeth!$F:$ZZ,F$1,FALSE),""))))</f>
        <v/>
      </c>
      <c r="G31" s="5" t="str">
        <f>IF(LEFT($E31,1)="M",VLOOKUP($E31,[1]Queen_Mary_2!$F:$ZZ,G$1,FALSE),IF(LEFT($E31,1)="V",VLOOKUP($E31,[1]Queen_Victoria!$F:$ZZ,G$1,FALSE),IF(LEFT($E31,1)="H",VLOOKUP($E31,[1]Queen_Anne!$F:$ZZ,G$1,FALSE),IF(LEFT($E31,1)="Q",VLOOKUP($E31,[1]Queen_Elizabeth!$F:$ZZ,G$1,FALSE),""))))</f>
        <v/>
      </c>
      <c r="H31" s="5" t="str">
        <f>IFERROR(VLOOKUP(LEFT(IF(LEFT($E31,1)="M",VLOOKUP($E31,[1]Queen_Mary_2!$F:$ZZ,H$1,FALSE),IF(LEFT($E31,1)="V",VLOOKUP($E31,[1]Queen_Victoria!$F:$ZZ,H$1,FALSE),IF(LEFT($E31,1)="H",VLOOKUP($E31,[1]Queen_Anne!$F:$ZZ,H$1,FALSE),IF(LEFT($E31,1)="Q",VLOOKUP($E31,[1]Queen_Elizabeth!$F:$ZZ,H$1,FALSE),"")))),3),Lookups!B:C,2,FALSE),"")</f>
        <v/>
      </c>
      <c r="I31" s="6" t="str">
        <f>IF(LEFT($E31,1)="M",VLOOKUP($E31,[1]Queen_Mary_2!$F:$ZZ,I$1,FALSE),IF(LEFT($E31,1)="V",VLOOKUP($E31,[1]Queen_Victoria!$F:$ZZ,I$1,FALSE),IF(LEFT($E31,1)="H",VLOOKUP($E31,[1]Queen_Anne!$F:$ZZ,I$1,FALSE),IF(LEFT($E31,1)="Q",VLOOKUP($E31,[1]Queen_Elizabeth!$F:$ZZ,I$1,FALSE),""))))</f>
        <v/>
      </c>
      <c r="J31" s="5" t="str">
        <f>IFERROR(VLOOKUP(LEFT(IF(LEFT($E31,1)="M",VLOOKUP($E31,[1]Queen_Mary_2!$F:$ZZ,J$1,FALSE),IF(LEFT($E31,1)="V",VLOOKUP($E31,[1]Queen_Victoria!$F:$ZZ,J$1,FALSE),IF(LEFT($E31,1)="H",VLOOKUP($E31,[1]Queen_Anne!$F:$ZZ,J$1,FALSE),IF(LEFT($E31,1)="Q",VLOOKUP($E31,[1]Queen_Elizabeth!$F:$ZZ,J$1,FALSE),"")))),3),Lookups!B:C,2,FALSE),"")</f>
        <v/>
      </c>
      <c r="K31" s="6" t="str">
        <f>IF(LEFT($E31,1)="M",VLOOKUP($E31,[1]Queen_Mary_2!$F:$ZZ,K$1,FALSE),IF(LEFT($E31,1)="V",VLOOKUP($E31,[1]Queen_Victoria!$F:$ZZ,K$1,FALSE),IF(LEFT($E31,1)="H",VLOOKUP($E31,[1]Queen_Anne!$F:$ZZ,K$1,FALSE),IF(LEFT($E31,1)="Q",VLOOKUP($E31,[1]Queen_Elizabeth!$F:$ZZ,K$1,FALSE),""))))</f>
        <v/>
      </c>
      <c r="L31" s="68"/>
    </row>
    <row r="32" spans="1:12" hidden="1" x14ac:dyDescent="0.35">
      <c r="A32" s="76"/>
      <c r="B32" s="76" t="str">
        <f t="shared" si="4"/>
        <v/>
      </c>
      <c r="C32" s="79">
        <f t="shared" si="6"/>
        <v>0</v>
      </c>
      <c r="E32" s="3"/>
      <c r="F32" s="77" t="str">
        <f>IF(LEFT($E32,1)="M",VLOOKUP($E32,[1]Queen_Mary_2!$F:$ZZ,F$1,FALSE),IF(LEFT($E32,1)="V",VLOOKUP($E32,[1]Queen_Victoria!$F:$ZZ,F$1,FALSE),IF(LEFT($E32,1)="H",VLOOKUP($E32,[1]Queen_Anne!$F:$ZZ,F$1,FALSE),IF(LEFT($E32,1)="Q",VLOOKUP($E32,[1]Queen_Elizabeth!$F:$ZZ,F$1,FALSE),""))))</f>
        <v/>
      </c>
      <c r="G32" s="3" t="str">
        <f>IF(LEFT($E32,1)="M",VLOOKUP($E32,[1]Queen_Mary_2!$F:$ZZ,G$1,FALSE),IF(LEFT($E32,1)="V",VLOOKUP($E32,[1]Queen_Victoria!$F:$ZZ,G$1,FALSE),IF(LEFT($E32,1)="H",VLOOKUP($E32,[1]Queen_Anne!$F:$ZZ,G$1,FALSE),IF(LEFT($E32,1)="Q",VLOOKUP($E32,[1]Queen_Elizabeth!$F:$ZZ,G$1,FALSE),""))))</f>
        <v/>
      </c>
      <c r="H32" s="3" t="str">
        <f>IFERROR(VLOOKUP(LEFT(IF(LEFT($E32,1)="M",VLOOKUP($E32,[1]Queen_Mary_2!$F:$ZZ,H$1,FALSE),IF(LEFT($E32,1)="V",VLOOKUP($E32,[1]Queen_Victoria!$F:$ZZ,H$1,FALSE),IF(LEFT($E32,1)="H",VLOOKUP($E32,[1]Queen_Anne!$F:$ZZ,H$1,FALSE),IF(LEFT($E32,1)="Q",VLOOKUP($E32,[1]Queen_Elizabeth!$F:$ZZ,H$1,FALSE),"")))),3),Lookups!B:C,2,FALSE),"")</f>
        <v/>
      </c>
      <c r="I32" s="4" t="str">
        <f>IF(LEFT($E32,1)="M",VLOOKUP($E32,[1]Queen_Mary_2!$F:$ZZ,I$1,FALSE),IF(LEFT($E32,1)="V",VLOOKUP($E32,[1]Queen_Victoria!$F:$ZZ,I$1,FALSE),IF(LEFT($E32,1)="H",VLOOKUP($E32,[1]Queen_Anne!$F:$ZZ,I$1,FALSE),IF(LEFT($E32,1)="Q",VLOOKUP($E32,[1]Queen_Elizabeth!$F:$ZZ,I$1,FALSE),""))))</f>
        <v/>
      </c>
      <c r="J32" s="3" t="str">
        <f>IFERROR(VLOOKUP(LEFT(IF(LEFT($E32,1)="M",VLOOKUP($E32,[1]Queen_Mary_2!$F:$ZZ,J$1,FALSE),IF(LEFT($E32,1)="V",VLOOKUP($E32,[1]Queen_Victoria!$F:$ZZ,J$1,FALSE),IF(LEFT($E32,1)="H",VLOOKUP($E32,[1]Queen_Anne!$F:$ZZ,J$1,FALSE),IF(LEFT($E32,1)="Q",VLOOKUP($E32,[1]Queen_Elizabeth!$F:$ZZ,J$1,FALSE),"")))),3),Lookups!B:C,2,FALSE),"")</f>
        <v/>
      </c>
      <c r="K32" s="4" t="str">
        <f>IF(LEFT($E32,1)="M",VLOOKUP($E32,[1]Queen_Mary_2!$F:$ZZ,K$1,FALSE),IF(LEFT($E32,1)="V",VLOOKUP($E32,[1]Queen_Victoria!$F:$ZZ,K$1,FALSE),IF(LEFT($E32,1)="H",VLOOKUP($E32,[1]Queen_Anne!$F:$ZZ,K$1,FALSE),IF(LEFT($E32,1)="Q",VLOOKUP($E32,[1]Queen_Elizabeth!$F:$ZZ,K$1,FALSE),""))))</f>
        <v/>
      </c>
      <c r="L32" s="68"/>
    </row>
    <row r="33" spans="1:12" x14ac:dyDescent="0.35">
      <c r="E33" s="68"/>
      <c r="F33" s="68"/>
      <c r="G33" s="5">
        <f>SUM(G26:G32)</f>
        <v>11</v>
      </c>
      <c r="H33" s="68"/>
      <c r="I33" s="68"/>
      <c r="J33" s="68"/>
      <c r="K33" s="68"/>
      <c r="L33" s="68"/>
    </row>
    <row r="34" spans="1:12" x14ac:dyDescent="0.35">
      <c r="A34" s="75">
        <f>A23+1</f>
        <v>3</v>
      </c>
      <c r="E34" s="73" t="str">
        <f>A42&amp;" Queens Option "&amp;A34</f>
        <v>2 Queens Option 3</v>
      </c>
      <c r="F34" s="68"/>
      <c r="G34" s="74"/>
      <c r="H34" s="68"/>
      <c r="I34" s="68"/>
      <c r="J34" s="68"/>
      <c r="K34" s="68"/>
      <c r="L34" s="68"/>
    </row>
    <row r="35" spans="1:12" x14ac:dyDescent="0.35">
      <c r="E35" s="68"/>
      <c r="F35" s="68"/>
      <c r="G35" s="74"/>
      <c r="H35" s="68"/>
      <c r="I35" s="68"/>
      <c r="J35" s="68"/>
      <c r="K35" s="68"/>
      <c r="L35" s="68"/>
    </row>
    <row r="36" spans="1:12" x14ac:dyDescent="0.35">
      <c r="E36" s="2" t="s">
        <v>0</v>
      </c>
      <c r="F36" s="2" t="s">
        <v>1</v>
      </c>
      <c r="G36" s="2" t="s">
        <v>2</v>
      </c>
      <c r="H36" s="2" t="s">
        <v>3</v>
      </c>
      <c r="I36" s="2" t="s">
        <v>4</v>
      </c>
      <c r="J36" s="2" t="s">
        <v>5</v>
      </c>
      <c r="K36" s="2" t="s">
        <v>6</v>
      </c>
      <c r="L36" s="68"/>
    </row>
    <row r="37" spans="1:12" x14ac:dyDescent="0.35">
      <c r="A37" s="76">
        <f>IF(COUNTIF(B37:B43,"M")&gt;0,1,0)</f>
        <v>1</v>
      </c>
      <c r="B37" s="76" t="str">
        <f>LEFT(E37,1)</f>
        <v>H</v>
      </c>
      <c r="C37" s="79"/>
      <c r="E37" s="5" t="s">
        <v>405</v>
      </c>
      <c r="F37" s="5" t="str">
        <f>IF(LEFT($E37,1)="M",VLOOKUP($E37,[1]Queen_Mary_2!$F:$ZZ,F$1,FALSE),IF(LEFT($E37,1)="V",VLOOKUP($E37,[1]Queen_Victoria!$F:$ZZ,F$1,FALSE),IF(LEFT($E37,1)="H",VLOOKUP($E37,[1]Queen_Anne!$F:$ZZ,F$1,FALSE),IF(LEFT($E37,1)="Q",VLOOKUP($E37,[1]Queen_Elizabeth!$F:$ZZ,F$1,FALSE),""))))</f>
        <v>Southern Europe Cruise Break (5-8-nts)</v>
      </c>
      <c r="G37" s="5">
        <f>IF(LEFT($E37,1)="M",VLOOKUP($E37,[1]Queen_Mary_2!$F:$ZZ,G$1,FALSE),IF(LEFT($E37,1)="V",VLOOKUP($E37,[1]Queen_Victoria!$F:$ZZ,G$1,FALSE),IF(LEFT($E37,1)="H",VLOOKUP($E37,[1]Queen_Anne!$F:$ZZ,G$1,FALSE),IF(LEFT($E37,1)="Q",VLOOKUP($E37,[1]Queen_Elizabeth!$F:$ZZ,G$1,FALSE),""))))</f>
        <v>7</v>
      </c>
      <c r="H37" s="5" t="str">
        <f>IFERROR(VLOOKUP(LEFT(IF(LEFT($E37,1)="M",VLOOKUP($E37,[1]Queen_Mary_2!$F:$ZZ,H$1,FALSE),IF(LEFT($E37,1)="V",VLOOKUP($E37,[1]Queen_Victoria!$F:$ZZ,H$1,FALSE),IF(LEFT($E37,1)="H",VLOOKUP($E37,[1]Queen_Anne!$F:$ZZ,H$1,FALSE),IF(LEFT($E37,1)="Q",VLOOKUP($E37,[1]Queen_Elizabeth!$F:$ZZ,H$1,FALSE),"")))),3),Lookups!B:C,2,FALSE),"")</f>
        <v>Southampton</v>
      </c>
      <c r="I37" s="6">
        <f>IF(LEFT($E37,1)="M",VLOOKUP($E37,[1]Queen_Mary_2!$F:$ZZ,I$1,FALSE),IF(LEFT($E37,1)="V",VLOOKUP($E37,[1]Queen_Victoria!$F:$ZZ,I$1,FALSE),IF(LEFT($E37,1)="H",VLOOKUP($E37,[1]Queen_Anne!$F:$ZZ,I$1,FALSE),IF(LEFT($E37,1)="Q",VLOOKUP($E37,[1]Queen_Elizabeth!$F:$ZZ,I$1,FALSE),""))))</f>
        <v>46537</v>
      </c>
      <c r="J37" s="81" t="str">
        <f>IFERROR(VLOOKUP(LEFT(IF(LEFT($E37,1)="M",VLOOKUP($E37,[1]Queen_Mary_2!$F:$ZZ,J$1,FALSE),IF(LEFT($E37,1)="V",VLOOKUP($E37,[1]Queen_Victoria!$F:$ZZ,J$1,FALSE),IF(LEFT($E37,1)="H",VLOOKUP($E37,[1]Queen_Anne!$F:$ZZ,J$1,FALSE),IF(LEFT($E37,1)="Q",VLOOKUP($E37,[1]Queen_Elizabeth!$F:$ZZ,J$1,FALSE),"")))),3),Lookups!B:C,2,FALSE),"")</f>
        <v>Southampton</v>
      </c>
      <c r="K37" s="6">
        <f>IF(LEFT($E37,1)="M",VLOOKUP($E37,[1]Queen_Mary_2!$F:$ZZ,K$1,FALSE),IF(LEFT($E37,1)="V",VLOOKUP($E37,[1]Queen_Victoria!$F:$ZZ,K$1,FALSE),IF(LEFT($E37,1)="H",VLOOKUP($E37,[1]Queen_Anne!$F:$ZZ,K$1,FALSE),IF(LEFT($E37,1)="Q",VLOOKUP($E37,[1]Queen_Elizabeth!$F:$ZZ,K$1,FALSE),""))))</f>
        <v>46544</v>
      </c>
      <c r="L37" s="68"/>
    </row>
    <row r="38" spans="1:12" x14ac:dyDescent="0.35">
      <c r="A38" s="76"/>
      <c r="B38" s="76"/>
      <c r="C38" s="79"/>
      <c r="E38" s="82" t="s">
        <v>176</v>
      </c>
      <c r="F38" s="82"/>
      <c r="G38" s="83">
        <f>C39</f>
        <v>1</v>
      </c>
      <c r="H38" s="82" t="str">
        <f>J37</f>
        <v>Southampton</v>
      </c>
      <c r="I38" s="84">
        <f>K37</f>
        <v>46544</v>
      </c>
      <c r="J38" s="85" t="str">
        <f>H39</f>
        <v>Southampton</v>
      </c>
      <c r="K38" s="84">
        <f>I39</f>
        <v>46545</v>
      </c>
      <c r="L38" s="68"/>
    </row>
    <row r="39" spans="1:12" x14ac:dyDescent="0.35">
      <c r="A39" s="76">
        <f>IF(COUNTIF(B37:B43,"H")&gt;0,1,0)</f>
        <v>1</v>
      </c>
      <c r="B39" s="76" t="str">
        <f t="shared" ref="B39:B43" si="7">LEFT(E39,1)</f>
        <v>M</v>
      </c>
      <c r="C39" s="79">
        <f t="shared" ref="C39" si="8">IFERROR(I39-K37,"-")</f>
        <v>1</v>
      </c>
      <c r="E39" s="3" t="s">
        <v>40</v>
      </c>
      <c r="F39" s="77" t="str">
        <f>IF(LEFT($E39,1)="M",VLOOKUP($E39,[1]Queen_Mary_2!$F:$ZZ,F$1,FALSE),IF(LEFT($E39,1)="V",VLOOKUP($E39,[1]Queen_Victoria!$F:$ZZ,F$1,FALSE),IF(LEFT($E39,1)="H",VLOOKUP($E39,[1]Queen_Anne!$F:$ZZ,F$1,FALSE),IF(LEFT($E39,1)="Q",VLOOKUP($E39,[1]Queen_Elizabeth!$F:$ZZ,F$1,FALSE),""))))</f>
        <v>Transatlantic West</v>
      </c>
      <c r="G39" s="3">
        <f>IF(LEFT($E39,1)="M",VLOOKUP($E39,[1]Queen_Mary_2!$F:$ZZ,G$1,FALSE),IF(LEFT($E39,1)="V",VLOOKUP($E39,[1]Queen_Victoria!$F:$ZZ,G$1,FALSE),IF(LEFT($E39,1)="H",VLOOKUP($E39,[1]Queen_Anne!$F:$ZZ,G$1,FALSE),IF(LEFT($E39,1)="Q",VLOOKUP($E39,[1]Queen_Elizabeth!$F:$ZZ,G$1,FALSE),""))))</f>
        <v>7</v>
      </c>
      <c r="H39" s="3" t="str">
        <f>IFERROR(VLOOKUP(LEFT(IF(LEFT($E39,1)="M",VLOOKUP($E39,[1]Queen_Mary_2!$F:$ZZ,H$1,FALSE),IF(LEFT($E39,1)="V",VLOOKUP($E39,[1]Queen_Victoria!$F:$ZZ,H$1,FALSE),IF(LEFT($E39,1)="H",VLOOKUP($E39,[1]Queen_Anne!$F:$ZZ,H$1,FALSE),IF(LEFT($E39,1)="Q",VLOOKUP($E39,[1]Queen_Elizabeth!$F:$ZZ,H$1,FALSE),"")))),3),Lookups!B:C,2,FALSE),"")</f>
        <v>Southampton</v>
      </c>
      <c r="I39" s="4">
        <f>IF(LEFT($E39,1)="M",VLOOKUP($E39,[1]Queen_Mary_2!$F:$ZZ,I$1,FALSE),IF(LEFT($E39,1)="V",VLOOKUP($E39,[1]Queen_Victoria!$F:$ZZ,I$1,FALSE),IF(LEFT($E39,1)="H",VLOOKUP($E39,[1]Queen_Anne!$F:$ZZ,I$1,FALSE),IF(LEFT($E39,1)="Q",VLOOKUP($E39,[1]Queen_Elizabeth!$F:$ZZ,I$1,FALSE),""))))</f>
        <v>46545</v>
      </c>
      <c r="J39" s="3" t="str">
        <f>IFERROR(VLOOKUP(LEFT(IF(LEFT($E39,1)="M",VLOOKUP($E39,[1]Queen_Mary_2!$F:$ZZ,J$1,FALSE),IF(LEFT($E39,1)="V",VLOOKUP($E39,[1]Queen_Victoria!$F:$ZZ,J$1,FALSE),IF(LEFT($E39,1)="H",VLOOKUP($E39,[1]Queen_Anne!$F:$ZZ,J$1,FALSE),IF(LEFT($E39,1)="Q",VLOOKUP($E39,[1]Queen_Elizabeth!$F:$ZZ,J$1,FALSE),"")))),3),Lookups!B:C,2,FALSE),"")</f>
        <v>New York</v>
      </c>
      <c r="K39" s="4">
        <f>IF(LEFT($E39,1)="M",VLOOKUP($E39,[1]Queen_Mary_2!$F:$ZZ,K$1,FALSE),IF(LEFT($E39,1)="V",VLOOKUP($E39,[1]Queen_Victoria!$F:$ZZ,K$1,FALSE),IF(LEFT($E39,1)="H",VLOOKUP($E39,[1]Queen_Anne!$F:$ZZ,K$1,FALSE),IF(LEFT($E39,1)="Q",VLOOKUP($E39,[1]Queen_Elizabeth!$F:$ZZ,K$1,FALSE),""))))</f>
        <v>46552</v>
      </c>
      <c r="L39" s="68"/>
    </row>
    <row r="40" spans="1:12" hidden="1" x14ac:dyDescent="0.35">
      <c r="A40" s="76">
        <f>IF(COUNTIF(B37:B43,"V")&gt;0,1,0)</f>
        <v>0</v>
      </c>
      <c r="B40" s="76" t="str">
        <f t="shared" si="7"/>
        <v/>
      </c>
      <c r="C40" s="79">
        <f t="shared" ref="C40:C41" si="9">IFERROR(I40-K39,0)</f>
        <v>0</v>
      </c>
      <c r="E40" s="5"/>
      <c r="F40" s="5" t="str">
        <f>IF(LEFT($E40,1)="M",VLOOKUP($E40,[1]Queen_Mary_2!$F:$ZZ,F$1,FALSE),IF(LEFT($E40,1)="V",VLOOKUP($E40,[1]Queen_Victoria!$F:$ZZ,F$1,FALSE),IF(LEFT($E40,1)="H",VLOOKUP($E40,[1]Queen_Anne!$F:$ZZ,F$1,FALSE),IF(LEFT($E40,1)="Q",VLOOKUP($E40,[1]Queen_Elizabeth!$F:$ZZ,F$1,FALSE),""))))</f>
        <v/>
      </c>
      <c r="G40" s="5" t="str">
        <f>IF(LEFT($E40,1)="M",VLOOKUP($E40,[1]Queen_Mary_2!$F:$ZZ,G$1,FALSE),IF(LEFT($E40,1)="V",VLOOKUP($E40,[1]Queen_Victoria!$F:$ZZ,G$1,FALSE),IF(LEFT($E40,1)="H",VLOOKUP($E40,[1]Queen_Anne!$F:$ZZ,G$1,FALSE),IF(LEFT($E40,1)="Q",VLOOKUP($E40,[1]Queen_Elizabeth!$F:$ZZ,G$1,FALSE),""))))</f>
        <v/>
      </c>
      <c r="H40" s="5" t="str">
        <f>IFERROR(VLOOKUP(LEFT(IF(LEFT($E40,1)="M",VLOOKUP($E40,[1]Queen_Mary_2!$F:$ZZ,H$1,FALSE),IF(LEFT($E40,1)="V",VLOOKUP($E40,[1]Queen_Victoria!$F:$ZZ,H$1,FALSE),IF(LEFT($E40,1)="H",VLOOKUP($E40,[1]Queen_Anne!$F:$ZZ,H$1,FALSE),IF(LEFT($E40,1)="Q",VLOOKUP($E40,[1]Queen_Elizabeth!$F:$ZZ,H$1,FALSE),"")))),3),Lookups!B:C,2,FALSE),"")</f>
        <v/>
      </c>
      <c r="I40" s="6" t="str">
        <f>IF(LEFT($E40,1)="M",VLOOKUP($E40,[1]Queen_Mary_2!$F:$ZZ,I$1,FALSE),IF(LEFT($E40,1)="V",VLOOKUP($E40,[1]Queen_Victoria!$F:$ZZ,I$1,FALSE),IF(LEFT($E40,1)="H",VLOOKUP($E40,[1]Queen_Anne!$F:$ZZ,I$1,FALSE),IF(LEFT($E40,1)="Q",VLOOKUP($E40,[1]Queen_Elizabeth!$F:$ZZ,I$1,FALSE),""))))</f>
        <v/>
      </c>
      <c r="J40" s="5" t="str">
        <f>IFERROR(VLOOKUP(LEFT(IF(LEFT($E40,1)="M",VLOOKUP($E40,[1]Queen_Mary_2!$F:$ZZ,J$1,FALSE),IF(LEFT($E40,1)="V",VLOOKUP($E40,[1]Queen_Victoria!$F:$ZZ,J$1,FALSE),IF(LEFT($E40,1)="H",VLOOKUP($E40,[1]Queen_Anne!$F:$ZZ,J$1,FALSE),IF(LEFT($E40,1)="Q",VLOOKUP($E40,[1]Queen_Elizabeth!$F:$ZZ,J$1,FALSE),"")))),3),Lookups!B:C,2,FALSE),"")</f>
        <v/>
      </c>
      <c r="K40" s="6" t="str">
        <f>IF(LEFT($E40,1)="M",VLOOKUP($E40,[1]Queen_Mary_2!$F:$ZZ,K$1,FALSE),IF(LEFT($E40,1)="V",VLOOKUP($E40,[1]Queen_Victoria!$F:$ZZ,K$1,FALSE),IF(LEFT($E40,1)="H",VLOOKUP($E40,[1]Queen_Anne!$F:$ZZ,K$1,FALSE),IF(LEFT($E40,1)="Q",VLOOKUP($E40,[1]Queen_Elizabeth!$F:$ZZ,K$1,FALSE),""))))</f>
        <v/>
      </c>
      <c r="L40" s="68"/>
    </row>
    <row r="41" spans="1:12" hidden="1" x14ac:dyDescent="0.35">
      <c r="A41" s="76">
        <f>IF(COUNTIF(B37:B43,"Q")&gt;0,1,0)</f>
        <v>0</v>
      </c>
      <c r="B41" s="76" t="str">
        <f t="shared" si="7"/>
        <v/>
      </c>
      <c r="C41" s="79">
        <f t="shared" si="9"/>
        <v>0</v>
      </c>
      <c r="E41" s="3"/>
      <c r="F41" s="77" t="str">
        <f>IF(LEFT($E41,1)="M",VLOOKUP($E41,[1]Queen_Mary_2!$F:$ZZ,F$1,FALSE),IF(LEFT($E41,1)="V",VLOOKUP($E41,[1]Queen_Victoria!$F:$ZZ,F$1,FALSE),IF(LEFT($E41,1)="H",VLOOKUP($E41,[1]Queen_Anne!$F:$ZZ,F$1,FALSE),IF(LEFT($E41,1)="Q",VLOOKUP($E41,[1]Queen_Elizabeth!$F:$ZZ,F$1,FALSE),""))))</f>
        <v/>
      </c>
      <c r="G41" s="3" t="str">
        <f>IF(LEFT($E41,1)="M",VLOOKUP($E41,[1]Queen_Mary_2!$F:$ZZ,G$1,FALSE),IF(LEFT($E41,1)="V",VLOOKUP($E41,[1]Queen_Victoria!$F:$ZZ,G$1,FALSE),IF(LEFT($E41,1)="H",VLOOKUP($E41,[1]Queen_Anne!$F:$ZZ,G$1,FALSE),IF(LEFT($E41,1)="Q",VLOOKUP($E41,[1]Queen_Elizabeth!$F:$ZZ,G$1,FALSE),""))))</f>
        <v/>
      </c>
      <c r="H41" s="3" t="str">
        <f>IFERROR(VLOOKUP(LEFT(IF(LEFT($E41,1)="M",VLOOKUP($E41,[1]Queen_Mary_2!$F:$ZZ,H$1,FALSE),IF(LEFT($E41,1)="V",VLOOKUP($E41,[1]Queen_Victoria!$F:$ZZ,H$1,FALSE),IF(LEFT($E41,1)="H",VLOOKUP($E41,[1]Queen_Anne!$F:$ZZ,H$1,FALSE),IF(LEFT($E41,1)="Q",VLOOKUP($E41,[1]Queen_Elizabeth!$F:$ZZ,H$1,FALSE),"")))),3),Lookups!B:C,2,FALSE),"")</f>
        <v/>
      </c>
      <c r="I41" s="4" t="str">
        <f>IF(LEFT($E41,1)="M",VLOOKUP($E41,[1]Queen_Mary_2!$F:$ZZ,I$1,FALSE),IF(LEFT($E41,1)="V",VLOOKUP($E41,[1]Queen_Victoria!$F:$ZZ,I$1,FALSE),IF(LEFT($E41,1)="H",VLOOKUP($E41,[1]Queen_Anne!$F:$ZZ,I$1,FALSE),IF(LEFT($E41,1)="Q",VLOOKUP($E41,[1]Queen_Elizabeth!$F:$ZZ,I$1,FALSE),""))))</f>
        <v/>
      </c>
      <c r="J41" s="3" t="str">
        <f>IFERROR(VLOOKUP(LEFT(IF(LEFT($E41,1)="M",VLOOKUP($E41,[1]Queen_Mary_2!$F:$ZZ,J$1,FALSE),IF(LEFT($E41,1)="V",VLOOKUP($E41,[1]Queen_Victoria!$F:$ZZ,J$1,FALSE),IF(LEFT($E41,1)="H",VLOOKUP($E41,[1]Queen_Anne!$F:$ZZ,J$1,FALSE),IF(LEFT($E41,1)="Q",VLOOKUP($E41,[1]Queen_Elizabeth!$F:$ZZ,J$1,FALSE),"")))),3),Lookups!B:C,2,FALSE),"")</f>
        <v/>
      </c>
      <c r="K41" s="4" t="str">
        <f>IF(LEFT($E41,1)="M",VLOOKUP($E41,[1]Queen_Mary_2!$F:$ZZ,K$1,FALSE),IF(LEFT($E41,1)="V",VLOOKUP($E41,[1]Queen_Victoria!$F:$ZZ,K$1,FALSE),IF(LEFT($E41,1)="H",VLOOKUP($E41,[1]Queen_Anne!$F:$ZZ,K$1,FALSE),IF(LEFT($E41,1)="Q",VLOOKUP($E41,[1]Queen_Elizabeth!$F:$ZZ,K$1,FALSE),""))))</f>
        <v/>
      </c>
      <c r="L41" s="68"/>
    </row>
    <row r="42" spans="1:12" hidden="1" x14ac:dyDescent="0.35">
      <c r="A42" s="76">
        <f>SUM(A37:A41)</f>
        <v>2</v>
      </c>
      <c r="B42" s="76" t="str">
        <f t="shared" si="7"/>
        <v/>
      </c>
      <c r="C42" s="79">
        <f t="shared" si="6"/>
        <v>0</v>
      </c>
      <c r="E42" s="5"/>
      <c r="F42" s="5" t="str">
        <f>IF(LEFT($E42,1)="M",VLOOKUP($E42,[1]Queen_Mary_2!$F:$ZZ,F$1,FALSE),IF(LEFT($E42,1)="V",VLOOKUP($E42,[1]Queen_Victoria!$F:$ZZ,F$1,FALSE),IF(LEFT($E42,1)="H",VLOOKUP($E42,[1]Queen_Anne!$F:$ZZ,F$1,FALSE),IF(LEFT($E42,1)="Q",VLOOKUP($E42,[1]Queen_Elizabeth!$F:$ZZ,F$1,FALSE),""))))</f>
        <v/>
      </c>
      <c r="G42" s="5" t="str">
        <f>IF(LEFT($E42,1)="M",VLOOKUP($E42,[1]Queen_Mary_2!$F:$ZZ,G$1,FALSE),IF(LEFT($E42,1)="V",VLOOKUP($E42,[1]Queen_Victoria!$F:$ZZ,G$1,FALSE),IF(LEFT($E42,1)="H",VLOOKUP($E42,[1]Queen_Anne!$F:$ZZ,G$1,FALSE),IF(LEFT($E42,1)="Q",VLOOKUP($E42,[1]Queen_Elizabeth!$F:$ZZ,G$1,FALSE),""))))</f>
        <v/>
      </c>
      <c r="H42" s="5" t="str">
        <f>IFERROR(VLOOKUP(LEFT(IF(LEFT($E42,1)="M",VLOOKUP($E42,[1]Queen_Mary_2!$F:$ZZ,H$1,FALSE),IF(LEFT($E42,1)="V",VLOOKUP($E42,[1]Queen_Victoria!$F:$ZZ,H$1,FALSE),IF(LEFT($E42,1)="H",VLOOKUP($E42,[1]Queen_Anne!$F:$ZZ,H$1,FALSE),IF(LEFT($E42,1)="Q",VLOOKUP($E42,[1]Queen_Elizabeth!$F:$ZZ,H$1,FALSE),"")))),3),Lookups!B:C,2,FALSE),"")</f>
        <v/>
      </c>
      <c r="I42" s="6" t="str">
        <f>IF(LEFT($E42,1)="M",VLOOKUP($E42,[1]Queen_Mary_2!$F:$ZZ,I$1,FALSE),IF(LEFT($E42,1)="V",VLOOKUP($E42,[1]Queen_Victoria!$F:$ZZ,I$1,FALSE),IF(LEFT($E42,1)="H",VLOOKUP($E42,[1]Queen_Anne!$F:$ZZ,I$1,FALSE),IF(LEFT($E42,1)="Q",VLOOKUP($E42,[1]Queen_Elizabeth!$F:$ZZ,I$1,FALSE),""))))</f>
        <v/>
      </c>
      <c r="J42" s="5" t="str">
        <f>IFERROR(VLOOKUP(LEFT(IF(LEFT($E42,1)="M",VLOOKUP($E42,[1]Queen_Mary_2!$F:$ZZ,J$1,FALSE),IF(LEFT($E42,1)="V",VLOOKUP($E42,[1]Queen_Victoria!$F:$ZZ,J$1,FALSE),IF(LEFT($E42,1)="H",VLOOKUP($E42,[1]Queen_Anne!$F:$ZZ,J$1,FALSE),IF(LEFT($E42,1)="Q",VLOOKUP($E42,[1]Queen_Elizabeth!$F:$ZZ,J$1,FALSE),"")))),3),Lookups!B:C,2,FALSE),"")</f>
        <v/>
      </c>
      <c r="K42" s="6" t="str">
        <f>IF(LEFT($E42,1)="M",VLOOKUP($E42,[1]Queen_Mary_2!$F:$ZZ,K$1,FALSE),IF(LEFT($E42,1)="V",VLOOKUP($E42,[1]Queen_Victoria!$F:$ZZ,K$1,FALSE),IF(LEFT($E42,1)="H",VLOOKUP($E42,[1]Queen_Anne!$F:$ZZ,K$1,FALSE),IF(LEFT($E42,1)="Q",VLOOKUP($E42,[1]Queen_Elizabeth!$F:$ZZ,K$1,FALSE),""))))</f>
        <v/>
      </c>
      <c r="L42" s="68"/>
    </row>
    <row r="43" spans="1:12" hidden="1" x14ac:dyDescent="0.35">
      <c r="A43" s="76"/>
      <c r="B43" s="76" t="str">
        <f t="shared" si="7"/>
        <v/>
      </c>
      <c r="C43" s="79">
        <f t="shared" si="6"/>
        <v>0</v>
      </c>
      <c r="E43" s="3"/>
      <c r="F43" s="77" t="str">
        <f>IF(LEFT($E43,1)="M",VLOOKUP($E43,[1]Queen_Mary_2!$F:$ZZ,F$1,FALSE),IF(LEFT($E43,1)="V",VLOOKUP($E43,[1]Queen_Victoria!$F:$ZZ,F$1,FALSE),IF(LEFT($E43,1)="H",VLOOKUP($E43,[1]Queen_Anne!$F:$ZZ,F$1,FALSE),IF(LEFT($E43,1)="Q",VLOOKUP($E43,[1]Queen_Elizabeth!$F:$ZZ,F$1,FALSE),""))))</f>
        <v/>
      </c>
      <c r="G43" s="3" t="str">
        <f>IF(LEFT($E43,1)="M",VLOOKUP($E43,[1]Queen_Mary_2!$F:$ZZ,G$1,FALSE),IF(LEFT($E43,1)="V",VLOOKUP($E43,[1]Queen_Victoria!$F:$ZZ,G$1,FALSE),IF(LEFT($E43,1)="H",VLOOKUP($E43,[1]Queen_Anne!$F:$ZZ,G$1,FALSE),IF(LEFT($E43,1)="Q",VLOOKUP($E43,[1]Queen_Elizabeth!$F:$ZZ,G$1,FALSE),""))))</f>
        <v/>
      </c>
      <c r="H43" s="3" t="str">
        <f>IFERROR(VLOOKUP(LEFT(IF(LEFT($E43,1)="M",VLOOKUP($E43,[1]Queen_Mary_2!$F:$ZZ,H$1,FALSE),IF(LEFT($E43,1)="V",VLOOKUP($E43,[1]Queen_Victoria!$F:$ZZ,H$1,FALSE),IF(LEFT($E43,1)="H",VLOOKUP($E43,[1]Queen_Anne!$F:$ZZ,H$1,FALSE),IF(LEFT($E43,1)="Q",VLOOKUP($E43,[1]Queen_Elizabeth!$F:$ZZ,H$1,FALSE),"")))),3),Lookups!B:C,2,FALSE),"")</f>
        <v/>
      </c>
      <c r="I43" s="4" t="str">
        <f>IF(LEFT($E43,1)="M",VLOOKUP($E43,[1]Queen_Mary_2!$F:$ZZ,I$1,FALSE),IF(LEFT($E43,1)="V",VLOOKUP($E43,[1]Queen_Victoria!$F:$ZZ,I$1,FALSE),IF(LEFT($E43,1)="H",VLOOKUP($E43,[1]Queen_Anne!$F:$ZZ,I$1,FALSE),IF(LEFT($E43,1)="Q",VLOOKUP($E43,[1]Queen_Elizabeth!$F:$ZZ,I$1,FALSE),""))))</f>
        <v/>
      </c>
      <c r="J43" s="3" t="str">
        <f>IFERROR(VLOOKUP(LEFT(IF(LEFT($E43,1)="M",VLOOKUP($E43,[1]Queen_Mary_2!$F:$ZZ,J$1,FALSE),IF(LEFT($E43,1)="V",VLOOKUP($E43,[1]Queen_Victoria!$F:$ZZ,J$1,FALSE),IF(LEFT($E43,1)="H",VLOOKUP($E43,[1]Queen_Anne!$F:$ZZ,J$1,FALSE),IF(LEFT($E43,1)="Q",VLOOKUP($E43,[1]Queen_Elizabeth!$F:$ZZ,J$1,FALSE),"")))),3),Lookups!B:C,2,FALSE),"")</f>
        <v/>
      </c>
      <c r="K43" s="4" t="str">
        <f>IF(LEFT($E43,1)="M",VLOOKUP($E43,[1]Queen_Mary_2!$F:$ZZ,K$1,FALSE),IF(LEFT($E43,1)="V",VLOOKUP($E43,[1]Queen_Victoria!$F:$ZZ,K$1,FALSE),IF(LEFT($E43,1)="H",VLOOKUP($E43,[1]Queen_Anne!$F:$ZZ,K$1,FALSE),IF(LEFT($E43,1)="Q",VLOOKUP($E43,[1]Queen_Elizabeth!$F:$ZZ,K$1,FALSE),""))))</f>
        <v/>
      </c>
      <c r="L43" s="68"/>
    </row>
    <row r="44" spans="1:12" x14ac:dyDescent="0.35">
      <c r="E44" s="68"/>
      <c r="F44" s="68"/>
      <c r="G44" s="5">
        <f>SUM(G37:G43)</f>
        <v>15</v>
      </c>
      <c r="H44" s="68"/>
      <c r="I44" s="68"/>
      <c r="J44" s="68"/>
      <c r="K44" s="68"/>
      <c r="L44" s="68"/>
    </row>
    <row r="45" spans="1:12" x14ac:dyDescent="0.35">
      <c r="A45" s="75">
        <f>A34+1</f>
        <v>4</v>
      </c>
      <c r="E45" s="73" t="str">
        <f>A53&amp;" Queens Option "&amp;A45</f>
        <v>2 Queens Option 4</v>
      </c>
      <c r="F45" s="68"/>
      <c r="G45" s="74"/>
      <c r="H45" s="68"/>
      <c r="I45" s="68"/>
      <c r="J45" s="68"/>
      <c r="K45" s="68"/>
      <c r="L45" s="68"/>
    </row>
    <row r="46" spans="1:12" x14ac:dyDescent="0.35">
      <c r="E46" s="68"/>
      <c r="F46" s="68"/>
      <c r="G46" s="74"/>
      <c r="H46" s="68"/>
      <c r="I46" s="68"/>
      <c r="J46" s="68"/>
      <c r="K46" s="68"/>
      <c r="L46" s="68"/>
    </row>
    <row r="47" spans="1:12" x14ac:dyDescent="0.35">
      <c r="E47" s="2" t="s">
        <v>0</v>
      </c>
      <c r="F47" s="2" t="s">
        <v>1</v>
      </c>
      <c r="G47" s="2" t="s">
        <v>2</v>
      </c>
      <c r="H47" s="2" t="s">
        <v>3</v>
      </c>
      <c r="I47" s="2" t="s">
        <v>4</v>
      </c>
      <c r="J47" s="2" t="s">
        <v>5</v>
      </c>
      <c r="K47" s="2" t="s">
        <v>6</v>
      </c>
      <c r="L47" s="68"/>
    </row>
    <row r="48" spans="1:12" x14ac:dyDescent="0.35">
      <c r="A48" s="76">
        <f>IF(COUNTIF(B48:B54,"M")&gt;0,1,0)</f>
        <v>1</v>
      </c>
      <c r="B48" s="76" t="str">
        <f>LEFT(E48,1)</f>
        <v>H</v>
      </c>
      <c r="C48" s="79"/>
      <c r="E48" s="78" t="s">
        <v>423</v>
      </c>
      <c r="F48" s="5" t="s">
        <v>186</v>
      </c>
      <c r="G48" s="5">
        <v>7</v>
      </c>
      <c r="H48" s="5" t="s">
        <v>135</v>
      </c>
      <c r="I48" s="6">
        <v>46551</v>
      </c>
      <c r="J48" s="5" t="s">
        <v>135</v>
      </c>
      <c r="K48" s="6">
        <v>46557</v>
      </c>
      <c r="L48" s="68"/>
    </row>
    <row r="49" spans="1:12" x14ac:dyDescent="0.35">
      <c r="A49" s="76">
        <f>IF(COUNTIF(B48:B54,"H")&gt;0,1,0)</f>
        <v>1</v>
      </c>
      <c r="B49" s="76" t="e">
        <f>LEFT(#REF!,1)</f>
        <v>#REF!</v>
      </c>
      <c r="C49" s="79">
        <f>IFERROR(I48-K48,"-")</f>
        <v>-6</v>
      </c>
      <c r="E49" s="82" t="s">
        <v>176</v>
      </c>
      <c r="F49" s="82"/>
      <c r="G49" s="83">
        <v>2</v>
      </c>
      <c r="H49" s="82" t="str">
        <f>H48</f>
        <v>Southampton</v>
      </c>
      <c r="I49" s="84">
        <f>K48</f>
        <v>46557</v>
      </c>
      <c r="J49" s="85" t="str">
        <f>H50</f>
        <v>Southampton</v>
      </c>
      <c r="K49" s="84">
        <f>I50</f>
        <v>46559</v>
      </c>
      <c r="L49" s="68"/>
    </row>
    <row r="50" spans="1:12" x14ac:dyDescent="0.35">
      <c r="A50" s="76"/>
      <c r="B50" s="76"/>
      <c r="C50" s="79"/>
      <c r="E50" s="5" t="s">
        <v>431</v>
      </c>
      <c r="F50" s="5" t="str">
        <f>IF(LEFT($E50,1)="M",VLOOKUP($E50,[1]Queen_Mary_2!$F:$ZZ,F$1,FALSE),IF(LEFT($E50,1)="V",VLOOKUP($E50,[1]Queen_Victoria!$F:$ZZ,F$1,FALSE),IF(LEFT($E50,1)="H",VLOOKUP($E50,[1]Queen_Anne!$F:$ZZ,F$1,FALSE),IF(LEFT($E50,1)="Q",VLOOKUP($E50,[1]Queen_Elizabeth!$F:$ZZ,F$1,FALSE),""))))</f>
        <v>Western Europe</v>
      </c>
      <c r="G50" s="5">
        <f>IF(LEFT($E50,1)="M",VLOOKUP($E50,[1]Queen_Mary_2!$F:$ZZ,G$1,FALSE),IF(LEFT($E50,1)="V",VLOOKUP($E50,[1]Queen_Victoria!$F:$ZZ,G$1,FALSE),IF(LEFT($E50,1)="H",VLOOKUP($E50,[1]Queen_Anne!$F:$ZZ,G$1,FALSE),IF(LEFT($E50,1)="Q",VLOOKUP($E50,[1]Queen_Elizabeth!$F:$ZZ,G$1,FALSE),""))))</f>
        <v>3</v>
      </c>
      <c r="H50" s="5" t="str">
        <f>IFERROR(VLOOKUP(LEFT(IF(LEFT($E50,1)="M",VLOOKUP($E50,[1]Queen_Mary_2!$F:$ZZ,H$1,FALSE),IF(LEFT($E50,1)="V",VLOOKUP($E50,[1]Queen_Victoria!$F:$ZZ,H$1,FALSE),IF(LEFT($E50,1)="H",VLOOKUP($E50,[1]Queen_Anne!$F:$ZZ,H$1,FALSE),IF(LEFT($E50,1)="Q",VLOOKUP($E50,[1]Queen_Elizabeth!$F:$ZZ,H$1,FALSE),"")))),3),Lookups!B:C,2,FALSE),"")</f>
        <v>Southampton</v>
      </c>
      <c r="I50" s="6">
        <f>IF(LEFT($E50,1)="M",VLOOKUP($E50,[1]Queen_Mary_2!$F:$ZZ,I$1,FALSE),IF(LEFT($E50,1)="V",VLOOKUP($E50,[1]Queen_Victoria!$F:$ZZ,I$1,FALSE),IF(LEFT($E50,1)="H",VLOOKUP($E50,[1]Queen_Anne!$F:$ZZ,I$1,FALSE),IF(LEFT($E50,1)="Q",VLOOKUP($E50,[1]Queen_Elizabeth!$F:$ZZ,I$1,FALSE),""))))</f>
        <v>46559</v>
      </c>
      <c r="J50" s="5" t="str">
        <f>IFERROR(VLOOKUP(LEFT(IF(LEFT($E50,1)="M",VLOOKUP($E50,[1]Queen_Mary_2!$F:$ZZ,J$1,FALSE),IF(LEFT($E50,1)="V",VLOOKUP($E50,[1]Queen_Victoria!$F:$ZZ,J$1,FALSE),IF(LEFT($E50,1)="H",VLOOKUP($E50,[1]Queen_Anne!$F:$ZZ,J$1,FALSE),IF(LEFT($E50,1)="Q",VLOOKUP($E50,[1]Queen_Elizabeth!$F:$ZZ,J$1,FALSE),"")))),3),Lookups!B:C,2,FALSE),"")</f>
        <v>Southampton</v>
      </c>
      <c r="K50" s="6">
        <f>IF(LEFT($E50,1)="M",VLOOKUP($E50,[1]Queen_Mary_2!$F:$ZZ,K$1,FALSE),IF(LEFT($E50,1)="V",VLOOKUP($E50,[1]Queen_Victoria!$F:$ZZ,K$1,FALSE),IF(LEFT($E50,1)="H",VLOOKUP($E50,[1]Queen_Anne!$F:$ZZ,K$1,FALSE),IF(LEFT($E50,1)="Q",VLOOKUP($E50,[1]Queen_Elizabeth!$F:$ZZ,K$1,FALSE),""))))</f>
        <v>46562</v>
      </c>
      <c r="L50" s="68"/>
    </row>
    <row r="51" spans="1:12" hidden="1" x14ac:dyDescent="0.35">
      <c r="A51" s="76">
        <f>IF(COUNTIF(B48:B54,"V")&gt;0,1,0)</f>
        <v>0</v>
      </c>
      <c r="B51" s="76" t="str">
        <f>LEFT(E50,1)</f>
        <v>M</v>
      </c>
      <c r="C51" s="79">
        <f>IFERROR(I50-#REF!,0)</f>
        <v>0</v>
      </c>
      <c r="E51" s="3"/>
      <c r="F51" s="77" t="str">
        <f>IF(LEFT($E51,1)="M",VLOOKUP($E51,[1]Queen_Mary_2!$F:$ZZ,F$1,FALSE),IF(LEFT($E51,1)="V",VLOOKUP($E51,[1]Queen_Victoria!$F:$ZZ,F$1,FALSE),IF(LEFT($E51,1)="H",VLOOKUP($E51,[1]Queen_Anne!$F:$ZZ,F$1,FALSE),IF(LEFT($E51,1)="Q",VLOOKUP($E51,[1]Queen_Elizabeth!$F:$ZZ,F$1,FALSE),""))))</f>
        <v/>
      </c>
      <c r="G51" s="3" t="str">
        <f>IF(LEFT($E51,1)="M",VLOOKUP($E51,[1]Queen_Mary_2!$F:$ZZ,G$1,FALSE),IF(LEFT($E51,1)="V",VLOOKUP($E51,[1]Queen_Victoria!$F:$ZZ,G$1,FALSE),IF(LEFT($E51,1)="H",VLOOKUP($E51,[1]Queen_Anne!$F:$ZZ,G$1,FALSE),IF(LEFT($E51,1)="Q",VLOOKUP($E51,[1]Queen_Elizabeth!$F:$ZZ,G$1,FALSE),""))))</f>
        <v/>
      </c>
      <c r="H51" s="3" t="str">
        <f>IFERROR(VLOOKUP(LEFT(IF(LEFT($E51,1)="M",VLOOKUP($E51,[1]Queen_Mary_2!$F:$ZZ,H$1,FALSE),IF(LEFT($E51,1)="V",VLOOKUP($E51,[1]Queen_Victoria!$F:$ZZ,H$1,FALSE),IF(LEFT($E51,1)="H",VLOOKUP($E51,[1]Queen_Anne!$F:$ZZ,H$1,FALSE),IF(LEFT($E51,1)="Q",VLOOKUP($E51,[1]Queen_Elizabeth!$F:$ZZ,H$1,FALSE),"")))),3),Lookups!B:C,2,FALSE),"")</f>
        <v/>
      </c>
      <c r="I51" s="4" t="str">
        <f>IF(LEFT($E51,1)="M",VLOOKUP($E51,[1]Queen_Mary_2!$F:$ZZ,I$1,FALSE),IF(LEFT($E51,1)="V",VLOOKUP($E51,[1]Queen_Victoria!$F:$ZZ,I$1,FALSE),IF(LEFT($E51,1)="H",VLOOKUP($E51,[1]Queen_Anne!$F:$ZZ,I$1,FALSE),IF(LEFT($E51,1)="Q",VLOOKUP($E51,[1]Queen_Elizabeth!$F:$ZZ,I$1,FALSE),""))))</f>
        <v/>
      </c>
      <c r="J51" s="3" t="str">
        <f>IFERROR(VLOOKUP(LEFT(IF(LEFT($E51,1)="M",VLOOKUP($E51,[1]Queen_Mary_2!$F:$ZZ,J$1,FALSE),IF(LEFT($E51,1)="V",VLOOKUP($E51,[1]Queen_Victoria!$F:$ZZ,J$1,FALSE),IF(LEFT($E51,1)="H",VLOOKUP($E51,[1]Queen_Anne!$F:$ZZ,J$1,FALSE),IF(LEFT($E51,1)="Q",VLOOKUP($E51,[1]Queen_Elizabeth!$F:$ZZ,J$1,FALSE),"")))),3),Lookups!B:C,2,FALSE),"")</f>
        <v/>
      </c>
      <c r="K51" s="4" t="str">
        <f>IF(LEFT($E51,1)="M",VLOOKUP($E51,[1]Queen_Mary_2!$F:$ZZ,K$1,FALSE),IF(LEFT($E51,1)="V",VLOOKUP($E51,[1]Queen_Victoria!$F:$ZZ,K$1,FALSE),IF(LEFT($E51,1)="H",VLOOKUP($E51,[1]Queen_Anne!$F:$ZZ,K$1,FALSE),IF(LEFT($E51,1)="Q",VLOOKUP($E51,[1]Queen_Elizabeth!$F:$ZZ,K$1,FALSE),""))))</f>
        <v/>
      </c>
      <c r="L51" s="68"/>
    </row>
    <row r="52" spans="1:12" hidden="1" x14ac:dyDescent="0.35">
      <c r="A52" s="76">
        <f>IF(COUNTIF(B48:B54,"Q")&gt;0,1,0)</f>
        <v>0</v>
      </c>
      <c r="B52" s="76" t="str">
        <f>LEFT(E51,1)</f>
        <v/>
      </c>
      <c r="C52" s="79">
        <f>IFERROR(I51-K50,0)</f>
        <v>0</v>
      </c>
      <c r="E52" s="5"/>
      <c r="F52" s="5" t="str">
        <f>IF(LEFT($E52,1)="M",VLOOKUP($E52,[1]Queen_Mary_2!$F:$ZZ,F$1,FALSE),IF(LEFT($E52,1)="V",VLOOKUP($E52,[1]Queen_Victoria!$F:$ZZ,F$1,FALSE),IF(LEFT($E52,1)="H",VLOOKUP($E52,[1]Queen_Anne!$F:$ZZ,F$1,FALSE),IF(LEFT($E52,1)="Q",VLOOKUP($E52,[1]Queen_Elizabeth!$F:$ZZ,F$1,FALSE),""))))</f>
        <v/>
      </c>
      <c r="G52" s="5" t="str">
        <f>IF(LEFT($E52,1)="M",VLOOKUP($E52,[1]Queen_Mary_2!$F:$ZZ,G$1,FALSE),IF(LEFT($E52,1)="V",VLOOKUP($E52,[1]Queen_Victoria!$F:$ZZ,G$1,FALSE),IF(LEFT($E52,1)="H",VLOOKUP($E52,[1]Queen_Anne!$F:$ZZ,G$1,FALSE),IF(LEFT($E52,1)="Q",VLOOKUP($E52,[1]Queen_Elizabeth!$F:$ZZ,G$1,FALSE),""))))</f>
        <v/>
      </c>
      <c r="H52" s="5" t="str">
        <f>IFERROR(VLOOKUP(LEFT(IF(LEFT($E52,1)="M",VLOOKUP($E52,[1]Queen_Mary_2!$F:$ZZ,H$1,FALSE),IF(LEFT($E52,1)="V",VLOOKUP($E52,[1]Queen_Victoria!$F:$ZZ,H$1,FALSE),IF(LEFT($E52,1)="H",VLOOKUP($E52,[1]Queen_Anne!$F:$ZZ,H$1,FALSE),IF(LEFT($E52,1)="Q",VLOOKUP($E52,[1]Queen_Elizabeth!$F:$ZZ,H$1,FALSE),"")))),3),Lookups!B:C,2,FALSE),"")</f>
        <v/>
      </c>
      <c r="I52" s="6" t="str">
        <f>IF(LEFT($E52,1)="M",VLOOKUP($E52,[1]Queen_Mary_2!$F:$ZZ,I$1,FALSE),IF(LEFT($E52,1)="V",VLOOKUP($E52,[1]Queen_Victoria!$F:$ZZ,I$1,FALSE),IF(LEFT($E52,1)="H",VLOOKUP($E52,[1]Queen_Anne!$F:$ZZ,I$1,FALSE),IF(LEFT($E52,1)="Q",VLOOKUP($E52,[1]Queen_Elizabeth!$F:$ZZ,I$1,FALSE),""))))</f>
        <v/>
      </c>
      <c r="J52" s="5" t="str">
        <f>IFERROR(VLOOKUP(LEFT(IF(LEFT($E52,1)="M",VLOOKUP($E52,[1]Queen_Mary_2!$F:$ZZ,J$1,FALSE),IF(LEFT($E52,1)="V",VLOOKUP($E52,[1]Queen_Victoria!$F:$ZZ,J$1,FALSE),IF(LEFT($E52,1)="H",VLOOKUP($E52,[1]Queen_Anne!$F:$ZZ,J$1,FALSE),IF(LEFT($E52,1)="Q",VLOOKUP($E52,[1]Queen_Elizabeth!$F:$ZZ,J$1,FALSE),"")))),3),Lookups!B:C,2,FALSE),"")</f>
        <v/>
      </c>
      <c r="K52" s="6" t="str">
        <f>IF(LEFT($E52,1)="M",VLOOKUP($E52,[1]Queen_Mary_2!$F:$ZZ,K$1,FALSE),IF(LEFT($E52,1)="V",VLOOKUP($E52,[1]Queen_Victoria!$F:$ZZ,K$1,FALSE),IF(LEFT($E52,1)="H",VLOOKUP($E52,[1]Queen_Anne!$F:$ZZ,K$1,FALSE),IF(LEFT($E52,1)="Q",VLOOKUP($E52,[1]Queen_Elizabeth!$F:$ZZ,K$1,FALSE),""))))</f>
        <v/>
      </c>
      <c r="L52" s="68"/>
    </row>
    <row r="53" spans="1:12" ht="13.5" hidden="1" customHeight="1" x14ac:dyDescent="0.35">
      <c r="A53" s="76">
        <f>SUM(A48:A52)</f>
        <v>2</v>
      </c>
      <c r="B53" s="76" t="str">
        <f>LEFT(E52,1)</f>
        <v/>
      </c>
      <c r="C53" s="79">
        <f>IFERROR(I52-K51,0)</f>
        <v>0</v>
      </c>
      <c r="E53" s="3"/>
      <c r="F53" s="77" t="str">
        <f>IF(LEFT($E53,1)="M",VLOOKUP($E53,[1]Queen_Mary_2!$F:$ZZ,F$1,FALSE),IF(LEFT($E53,1)="V",VLOOKUP($E53,[1]Queen_Victoria!$F:$ZZ,F$1,FALSE),IF(LEFT($E53,1)="H",VLOOKUP($E53,[1]Queen_Anne!$F:$ZZ,F$1,FALSE),IF(LEFT($E53,1)="Q",VLOOKUP($E53,[1]Queen_Elizabeth!$F:$ZZ,F$1,FALSE),""))))</f>
        <v/>
      </c>
      <c r="G53" s="3" t="str">
        <f>IF(LEFT($E53,1)="M",VLOOKUP($E53,[1]Queen_Mary_2!$F:$ZZ,G$1,FALSE),IF(LEFT($E53,1)="V",VLOOKUP($E53,[1]Queen_Victoria!$F:$ZZ,G$1,FALSE),IF(LEFT($E53,1)="H",VLOOKUP($E53,[1]Queen_Anne!$F:$ZZ,G$1,FALSE),IF(LEFT($E53,1)="Q",VLOOKUP($E53,[1]Queen_Elizabeth!$F:$ZZ,G$1,FALSE),""))))</f>
        <v/>
      </c>
      <c r="H53" s="3" t="str">
        <f>IFERROR(VLOOKUP(LEFT(IF(LEFT($E53,1)="M",VLOOKUP($E53,[1]Queen_Mary_2!$F:$ZZ,H$1,FALSE),IF(LEFT($E53,1)="V",VLOOKUP($E53,[1]Queen_Victoria!$F:$ZZ,H$1,FALSE),IF(LEFT($E53,1)="H",VLOOKUP($E53,[1]Queen_Anne!$F:$ZZ,H$1,FALSE),IF(LEFT($E53,1)="Q",VLOOKUP($E53,[1]Queen_Elizabeth!$F:$ZZ,H$1,FALSE),"")))),3),Lookups!B:C,2,FALSE),"")</f>
        <v/>
      </c>
      <c r="I53" s="4" t="str">
        <f>IF(LEFT($E53,1)="M",VLOOKUP($E53,[1]Queen_Mary_2!$F:$ZZ,I$1,FALSE),IF(LEFT($E53,1)="V",VLOOKUP($E53,[1]Queen_Victoria!$F:$ZZ,I$1,FALSE),IF(LEFT($E53,1)="H",VLOOKUP($E53,[1]Queen_Anne!$F:$ZZ,I$1,FALSE),IF(LEFT($E53,1)="Q",VLOOKUP($E53,[1]Queen_Elizabeth!$F:$ZZ,I$1,FALSE),""))))</f>
        <v/>
      </c>
      <c r="J53" s="3" t="str">
        <f>IFERROR(VLOOKUP(LEFT(IF(LEFT($E53,1)="M",VLOOKUP($E53,[1]Queen_Mary_2!$F:$ZZ,J$1,FALSE),IF(LEFT($E53,1)="V",VLOOKUP($E53,[1]Queen_Victoria!$F:$ZZ,J$1,FALSE),IF(LEFT($E53,1)="H",VLOOKUP($E53,[1]Queen_Anne!$F:$ZZ,J$1,FALSE),IF(LEFT($E53,1)="Q",VLOOKUP($E53,[1]Queen_Elizabeth!$F:$ZZ,J$1,FALSE),"")))),3),Lookups!B:C,2,FALSE),"")</f>
        <v/>
      </c>
      <c r="K53" s="4" t="str">
        <f>IF(LEFT($E53,1)="M",VLOOKUP($E53,[1]Queen_Mary_2!$F:$ZZ,K$1,FALSE),IF(LEFT($E53,1)="V",VLOOKUP($E53,[1]Queen_Victoria!$F:$ZZ,K$1,FALSE),IF(LEFT($E53,1)="H",VLOOKUP($E53,[1]Queen_Anne!$F:$ZZ,K$1,FALSE),IF(LEFT($E53,1)="Q",VLOOKUP($E53,[1]Queen_Elizabeth!$F:$ZZ,K$1,FALSE),""))))</f>
        <v/>
      </c>
      <c r="L53" s="68"/>
    </row>
    <row r="54" spans="1:12" ht="13.5" customHeight="1" x14ac:dyDescent="0.35">
      <c r="A54" s="76"/>
      <c r="B54" s="76" t="str">
        <f>LEFT(E53,1)</f>
        <v/>
      </c>
      <c r="C54" s="79">
        <f>IFERROR(I53-K52,0)</f>
        <v>0</v>
      </c>
      <c r="E54" s="68"/>
      <c r="F54" s="68"/>
      <c r="G54" s="5">
        <f>SUM(G48:G53)</f>
        <v>12</v>
      </c>
      <c r="H54" s="68"/>
      <c r="I54" s="68"/>
      <c r="J54" s="68"/>
      <c r="K54" s="68"/>
      <c r="L54" s="68"/>
    </row>
    <row r="55" spans="1:12" x14ac:dyDescent="0.35">
      <c r="A55" s="75">
        <f>A45+1</f>
        <v>5</v>
      </c>
      <c r="E55" s="73" t="str">
        <f>A63&amp;" Queens Option "&amp;A55</f>
        <v>2 Queens Option 5</v>
      </c>
      <c r="F55" s="68"/>
      <c r="G55" s="74"/>
      <c r="H55" s="68"/>
      <c r="I55" s="68"/>
      <c r="J55" s="68"/>
      <c r="K55" s="68"/>
      <c r="L55" s="68"/>
    </row>
    <row r="56" spans="1:12" x14ac:dyDescent="0.35">
      <c r="E56" s="68"/>
      <c r="F56" s="68"/>
      <c r="G56" s="74"/>
      <c r="H56" s="68"/>
      <c r="I56" s="68"/>
      <c r="J56" s="68"/>
      <c r="K56" s="68"/>
      <c r="L56" s="68"/>
    </row>
    <row r="57" spans="1:12" x14ac:dyDescent="0.35">
      <c r="E57" s="2" t="s">
        <v>0</v>
      </c>
      <c r="F57" s="2" t="s">
        <v>1</v>
      </c>
      <c r="G57" s="2" t="s">
        <v>2</v>
      </c>
      <c r="H57" s="2" t="s">
        <v>3</v>
      </c>
      <c r="I57" s="2" t="s">
        <v>4</v>
      </c>
      <c r="J57" s="2" t="s">
        <v>5</v>
      </c>
      <c r="K57" s="2" t="s">
        <v>6</v>
      </c>
      <c r="L57" s="68"/>
    </row>
    <row r="58" spans="1:12" x14ac:dyDescent="0.35">
      <c r="A58" s="76">
        <f>IF(COUNTIF(B58:B64,"M")&gt;0,1,0)</f>
        <v>0</v>
      </c>
      <c r="B58" s="76" t="str">
        <f>LEFT(E58,1)</f>
        <v>V</v>
      </c>
      <c r="C58" s="79"/>
      <c r="E58" s="78" t="s">
        <v>419</v>
      </c>
      <c r="F58" s="5" t="s">
        <v>621</v>
      </c>
      <c r="G58" s="5">
        <v>16</v>
      </c>
      <c r="H58" s="5" t="s">
        <v>135</v>
      </c>
      <c r="I58" s="6">
        <v>46549</v>
      </c>
      <c r="J58" s="5" t="s">
        <v>135</v>
      </c>
      <c r="K58" s="6">
        <v>46565</v>
      </c>
      <c r="L58" s="68"/>
    </row>
    <row r="59" spans="1:12" x14ac:dyDescent="0.35">
      <c r="A59" s="76">
        <f>IF(COUNTIF(B58:B64,"H")&gt;0,1,0)</f>
        <v>1</v>
      </c>
      <c r="B59" s="76" t="str">
        <f t="shared" ref="B59" si="10">LEFT(E59,1)</f>
        <v>H</v>
      </c>
      <c r="C59" s="79">
        <f t="shared" ref="C59" si="11">IFERROR(I59-K58,"-")</f>
        <v>0</v>
      </c>
      <c r="E59" s="3" t="s">
        <v>443</v>
      </c>
      <c r="F59" s="77" t="s">
        <v>186</v>
      </c>
      <c r="G59" s="3">
        <v>7</v>
      </c>
      <c r="H59" s="3" t="s">
        <v>135</v>
      </c>
      <c r="I59" s="4">
        <v>46565</v>
      </c>
      <c r="J59" s="3" t="s">
        <v>135</v>
      </c>
      <c r="K59" s="4">
        <v>46572</v>
      </c>
      <c r="L59" s="68"/>
    </row>
    <row r="60" spans="1:12" hidden="1" x14ac:dyDescent="0.35">
      <c r="A60" s="76"/>
      <c r="B60" s="76"/>
      <c r="C60" s="79"/>
      <c r="E60" s="5"/>
      <c r="F60" s="5"/>
      <c r="G60" s="5"/>
      <c r="H60" s="5"/>
      <c r="I60" s="6"/>
      <c r="J60" s="5"/>
      <c r="K60" s="6"/>
      <c r="L60" s="68"/>
    </row>
    <row r="61" spans="1:12" hidden="1" x14ac:dyDescent="0.35">
      <c r="A61" s="76">
        <f>IF(COUNTIF(B58:B64,"V")&gt;0,1,0)</f>
        <v>1</v>
      </c>
      <c r="B61" s="76" t="str">
        <f>LEFT(E60,1)</f>
        <v/>
      </c>
      <c r="C61" s="79">
        <f>IFERROR(I60-K59,0)</f>
        <v>-46572</v>
      </c>
      <c r="E61" s="3"/>
      <c r="F61" s="77" t="str">
        <f>IF(LEFT($E61,1)="M",VLOOKUP($E61,[1]Queen_Mary_2!$F:$ZZ,F$1,FALSE),IF(LEFT($E61,1)="V",VLOOKUP($E61,[1]Queen_Victoria!$F:$ZZ,F$1,FALSE),IF(LEFT($E61,1)="H",VLOOKUP($E61,[1]Queen_Anne!$F:$ZZ,F$1,FALSE),IF(LEFT($E61,1)="Q",VLOOKUP($E61,[1]Queen_Elizabeth!$F:$ZZ,F$1,FALSE),""))))</f>
        <v/>
      </c>
      <c r="G61" s="3" t="str">
        <f>IF(LEFT($E61,1)="M",VLOOKUP($E61,[1]Queen_Mary_2!$F:$ZZ,G$1,FALSE),IF(LEFT($E61,1)="V",VLOOKUP($E61,[1]Queen_Victoria!$F:$ZZ,G$1,FALSE),IF(LEFT($E61,1)="H",VLOOKUP($E61,[1]Queen_Anne!$F:$ZZ,G$1,FALSE),IF(LEFT($E61,1)="Q",VLOOKUP($E61,[1]Queen_Elizabeth!$F:$ZZ,G$1,FALSE),""))))</f>
        <v/>
      </c>
      <c r="H61" s="3" t="str">
        <f>IFERROR(VLOOKUP(LEFT(IF(LEFT($E61,1)="M",VLOOKUP($E61,[1]Queen_Mary_2!$F:$ZZ,H$1,FALSE),IF(LEFT($E61,1)="V",VLOOKUP($E61,[1]Queen_Victoria!$F:$ZZ,H$1,FALSE),IF(LEFT($E61,1)="H",VLOOKUP($E61,[1]Queen_Anne!$F:$ZZ,H$1,FALSE),IF(LEFT($E61,1)="Q",VLOOKUP($E61,[1]Queen_Elizabeth!$F:$ZZ,H$1,FALSE),"")))),3),Lookups!B:C,2,FALSE),"")</f>
        <v/>
      </c>
      <c r="I61" s="4" t="str">
        <f>IF(LEFT($E61,1)="M",VLOOKUP($E61,[1]Queen_Mary_2!$F:$ZZ,I$1,FALSE),IF(LEFT($E61,1)="V",VLOOKUP($E61,[1]Queen_Victoria!$F:$ZZ,I$1,FALSE),IF(LEFT($E61,1)="H",VLOOKUP($E61,[1]Queen_Anne!$F:$ZZ,I$1,FALSE),IF(LEFT($E61,1)="Q",VLOOKUP($E61,[1]Queen_Elizabeth!$F:$ZZ,I$1,FALSE),""))))</f>
        <v/>
      </c>
      <c r="J61" s="3" t="str">
        <f>IFERROR(VLOOKUP(LEFT(IF(LEFT($E61,1)="M",VLOOKUP($E61,[1]Queen_Mary_2!$F:$ZZ,J$1,FALSE),IF(LEFT($E61,1)="V",VLOOKUP($E61,[1]Queen_Victoria!$F:$ZZ,J$1,FALSE),IF(LEFT($E61,1)="H",VLOOKUP($E61,[1]Queen_Anne!$F:$ZZ,J$1,FALSE),IF(LEFT($E61,1)="Q",VLOOKUP($E61,[1]Queen_Elizabeth!$F:$ZZ,J$1,FALSE),"")))),3),Lookups!B:C,2,FALSE),"")</f>
        <v/>
      </c>
      <c r="K61" s="4" t="str">
        <f>IF(LEFT($E61,1)="M",VLOOKUP($E61,[1]Queen_Mary_2!$F:$ZZ,K$1,FALSE),IF(LEFT($E61,1)="V",VLOOKUP($E61,[1]Queen_Victoria!$F:$ZZ,K$1,FALSE),IF(LEFT($E61,1)="H",VLOOKUP($E61,[1]Queen_Anne!$F:$ZZ,K$1,FALSE),IF(LEFT($E61,1)="Q",VLOOKUP($E61,[1]Queen_Elizabeth!$F:$ZZ,K$1,FALSE),""))))</f>
        <v/>
      </c>
      <c r="L61" s="68"/>
    </row>
    <row r="62" spans="1:12" hidden="1" x14ac:dyDescent="0.35">
      <c r="A62" s="76">
        <f>IF(COUNTIF(B58:B64,"Q")&gt;0,1,0)</f>
        <v>0</v>
      </c>
      <c r="B62" s="76" t="str">
        <f>LEFT(E61,1)</f>
        <v/>
      </c>
      <c r="C62" s="79">
        <f>IFERROR(I61-K60,0)</f>
        <v>0</v>
      </c>
      <c r="E62" s="5"/>
      <c r="F62" s="5" t="str">
        <f>IF(LEFT($E62,1)="M",VLOOKUP($E62,[1]Queen_Mary_2!$F:$ZZ,F$1,FALSE),IF(LEFT($E62,1)="V",VLOOKUP($E62,[1]Queen_Victoria!$F:$ZZ,F$1,FALSE),IF(LEFT($E62,1)="H",VLOOKUP($E62,[1]Queen_Anne!$F:$ZZ,F$1,FALSE),IF(LEFT($E62,1)="Q",VLOOKUP($E62,[1]Queen_Elizabeth!$F:$ZZ,F$1,FALSE),""))))</f>
        <v/>
      </c>
      <c r="G62" s="5" t="str">
        <f>IF(LEFT($E62,1)="M",VLOOKUP($E62,[1]Queen_Mary_2!$F:$ZZ,G$1,FALSE),IF(LEFT($E62,1)="V",VLOOKUP($E62,[1]Queen_Victoria!$F:$ZZ,G$1,FALSE),IF(LEFT($E62,1)="H",VLOOKUP($E62,[1]Queen_Anne!$F:$ZZ,G$1,FALSE),IF(LEFT($E62,1)="Q",VLOOKUP($E62,[1]Queen_Elizabeth!$F:$ZZ,G$1,FALSE),""))))</f>
        <v/>
      </c>
      <c r="H62" s="5" t="str">
        <f>IFERROR(VLOOKUP(LEFT(IF(LEFT($E62,1)="M",VLOOKUP($E62,[1]Queen_Mary_2!$F:$ZZ,H$1,FALSE),IF(LEFT($E62,1)="V",VLOOKUP($E62,[1]Queen_Victoria!$F:$ZZ,H$1,FALSE),IF(LEFT($E62,1)="H",VLOOKUP($E62,[1]Queen_Anne!$F:$ZZ,H$1,FALSE),IF(LEFT($E62,1)="Q",VLOOKUP($E62,[1]Queen_Elizabeth!$F:$ZZ,H$1,FALSE),"")))),3),Lookups!B:C,2,FALSE),"")</f>
        <v/>
      </c>
      <c r="I62" s="6" t="str">
        <f>IF(LEFT($E62,1)="M",VLOOKUP($E62,[1]Queen_Mary_2!$F:$ZZ,I$1,FALSE),IF(LEFT($E62,1)="V",VLOOKUP($E62,[1]Queen_Victoria!$F:$ZZ,I$1,FALSE),IF(LEFT($E62,1)="H",VLOOKUP($E62,[1]Queen_Anne!$F:$ZZ,I$1,FALSE),IF(LEFT($E62,1)="Q",VLOOKUP($E62,[1]Queen_Elizabeth!$F:$ZZ,I$1,FALSE),""))))</f>
        <v/>
      </c>
      <c r="J62" s="5" t="str">
        <f>IFERROR(VLOOKUP(LEFT(IF(LEFT($E62,1)="M",VLOOKUP($E62,[1]Queen_Mary_2!$F:$ZZ,J$1,FALSE),IF(LEFT($E62,1)="V",VLOOKUP($E62,[1]Queen_Victoria!$F:$ZZ,J$1,FALSE),IF(LEFT($E62,1)="H",VLOOKUP($E62,[1]Queen_Anne!$F:$ZZ,J$1,FALSE),IF(LEFT($E62,1)="Q",VLOOKUP($E62,[1]Queen_Elizabeth!$F:$ZZ,J$1,FALSE),"")))),3),Lookups!B:C,2,FALSE),"")</f>
        <v/>
      </c>
      <c r="K62" s="6" t="str">
        <f>IF(LEFT($E62,1)="M",VLOOKUP($E62,[1]Queen_Mary_2!$F:$ZZ,K$1,FALSE),IF(LEFT($E62,1)="V",VLOOKUP($E62,[1]Queen_Victoria!$F:$ZZ,K$1,FALSE),IF(LEFT($E62,1)="H",VLOOKUP($E62,[1]Queen_Anne!$F:$ZZ,K$1,FALSE),IF(LEFT($E62,1)="Q",VLOOKUP($E62,[1]Queen_Elizabeth!$F:$ZZ,K$1,FALSE),""))))</f>
        <v/>
      </c>
      <c r="L62" s="68"/>
    </row>
    <row r="63" spans="1:12" hidden="1" x14ac:dyDescent="0.35">
      <c r="A63" s="76">
        <f>SUM(A58:A62)</f>
        <v>2</v>
      </c>
      <c r="B63" s="76" t="str">
        <f>LEFT(E62,1)</f>
        <v/>
      </c>
      <c r="C63" s="79">
        <f>IFERROR(I62-K61,0)</f>
        <v>0</v>
      </c>
      <c r="E63" s="3"/>
      <c r="F63" s="77" t="str">
        <f>IF(LEFT($E63,1)="M",VLOOKUP($E63,[1]Queen_Mary_2!$F:$ZZ,F$1,FALSE),IF(LEFT($E63,1)="V",VLOOKUP($E63,[1]Queen_Victoria!$F:$ZZ,F$1,FALSE),IF(LEFT($E63,1)="H",VLOOKUP($E63,[1]Queen_Anne!$F:$ZZ,F$1,FALSE),IF(LEFT($E63,1)="Q",VLOOKUP($E63,[1]Queen_Elizabeth!$F:$ZZ,F$1,FALSE),""))))</f>
        <v/>
      </c>
      <c r="G63" s="3" t="str">
        <f>IF(LEFT($E63,1)="M",VLOOKUP($E63,[1]Queen_Mary_2!$F:$ZZ,G$1,FALSE),IF(LEFT($E63,1)="V",VLOOKUP($E63,[1]Queen_Victoria!$F:$ZZ,G$1,FALSE),IF(LEFT($E63,1)="H",VLOOKUP($E63,[1]Queen_Anne!$F:$ZZ,G$1,FALSE),IF(LEFT($E63,1)="Q",VLOOKUP($E63,[1]Queen_Elizabeth!$F:$ZZ,G$1,FALSE),""))))</f>
        <v/>
      </c>
      <c r="H63" s="3" t="str">
        <f>IFERROR(VLOOKUP(LEFT(IF(LEFT($E63,1)="M",VLOOKUP($E63,[1]Queen_Mary_2!$F:$ZZ,H$1,FALSE),IF(LEFT($E63,1)="V",VLOOKUP($E63,[1]Queen_Victoria!$F:$ZZ,H$1,FALSE),IF(LEFT($E63,1)="H",VLOOKUP($E63,[1]Queen_Anne!$F:$ZZ,H$1,FALSE),IF(LEFT($E63,1)="Q",VLOOKUP($E63,[1]Queen_Elizabeth!$F:$ZZ,H$1,FALSE),"")))),3),Lookups!B:C,2,FALSE),"")</f>
        <v/>
      </c>
      <c r="I63" s="4" t="str">
        <f>IF(LEFT($E63,1)="M",VLOOKUP($E63,[1]Queen_Mary_2!$F:$ZZ,I$1,FALSE),IF(LEFT($E63,1)="V",VLOOKUP($E63,[1]Queen_Victoria!$F:$ZZ,I$1,FALSE),IF(LEFT($E63,1)="H",VLOOKUP($E63,[1]Queen_Anne!$F:$ZZ,I$1,FALSE),IF(LEFT($E63,1)="Q",VLOOKUP($E63,[1]Queen_Elizabeth!$F:$ZZ,I$1,FALSE),""))))</f>
        <v/>
      </c>
      <c r="J63" s="3" t="str">
        <f>IFERROR(VLOOKUP(LEFT(IF(LEFT($E63,1)="M",VLOOKUP($E63,[1]Queen_Mary_2!$F:$ZZ,J$1,FALSE),IF(LEFT($E63,1)="V",VLOOKUP($E63,[1]Queen_Victoria!$F:$ZZ,J$1,FALSE),IF(LEFT($E63,1)="H",VLOOKUP($E63,[1]Queen_Anne!$F:$ZZ,J$1,FALSE),IF(LEFT($E63,1)="Q",VLOOKUP($E63,[1]Queen_Elizabeth!$F:$ZZ,J$1,FALSE),"")))),3),Lookups!B:C,2,FALSE),"")</f>
        <v/>
      </c>
      <c r="K63" s="4" t="str">
        <f>IF(LEFT($E63,1)="M",VLOOKUP($E63,[1]Queen_Mary_2!$F:$ZZ,K$1,FALSE),IF(LEFT($E63,1)="V",VLOOKUP($E63,[1]Queen_Victoria!$F:$ZZ,K$1,FALSE),IF(LEFT($E63,1)="H",VLOOKUP($E63,[1]Queen_Anne!$F:$ZZ,K$1,FALSE),IF(LEFT($E63,1)="Q",VLOOKUP($E63,[1]Queen_Elizabeth!$F:$ZZ,K$1,FALSE),""))))</f>
        <v/>
      </c>
      <c r="L63" s="68"/>
    </row>
    <row r="64" spans="1:12" x14ac:dyDescent="0.35">
      <c r="A64" s="76"/>
      <c r="B64" s="76" t="str">
        <f>LEFT(E63,1)</f>
        <v/>
      </c>
      <c r="C64" s="79">
        <f>IFERROR(I63-K62,0)</f>
        <v>0</v>
      </c>
      <c r="E64" s="68"/>
      <c r="F64" s="68"/>
      <c r="G64" s="5">
        <f>SUM(G58:G63)</f>
        <v>23</v>
      </c>
      <c r="H64" s="68"/>
      <c r="I64" s="68"/>
      <c r="J64" s="68"/>
      <c r="K64" s="68"/>
      <c r="L64" s="68"/>
    </row>
    <row r="65" spans="1:12" x14ac:dyDescent="0.35">
      <c r="L65" s="68"/>
    </row>
    <row r="66" spans="1:12" x14ac:dyDescent="0.35">
      <c r="A66" s="75">
        <f>A55+1</f>
        <v>6</v>
      </c>
      <c r="E66" s="73" t="str">
        <f>A74&amp;" Queens Option "&amp;A66</f>
        <v>2 Queens Option 6</v>
      </c>
      <c r="F66" s="68"/>
      <c r="G66" s="74"/>
      <c r="H66" s="68"/>
      <c r="I66" s="68"/>
      <c r="J66" s="68"/>
      <c r="K66" s="68"/>
      <c r="L66" s="68"/>
    </row>
    <row r="67" spans="1:12" x14ac:dyDescent="0.35">
      <c r="E67" s="68"/>
      <c r="F67" s="68"/>
      <c r="G67" s="74"/>
      <c r="H67" s="68"/>
      <c r="I67" s="68"/>
      <c r="J67" s="68"/>
      <c r="K67" s="68"/>
      <c r="L67" s="68"/>
    </row>
    <row r="68" spans="1:12" x14ac:dyDescent="0.35">
      <c r="E68" s="2" t="s">
        <v>0</v>
      </c>
      <c r="F68" s="2" t="s">
        <v>1</v>
      </c>
      <c r="G68" s="2" t="s">
        <v>2</v>
      </c>
      <c r="H68" s="2" t="s">
        <v>3</v>
      </c>
      <c r="I68" s="2" t="s">
        <v>4</v>
      </c>
      <c r="J68" s="2" t="s">
        <v>5</v>
      </c>
      <c r="K68" s="2" t="s">
        <v>6</v>
      </c>
      <c r="L68" s="68"/>
    </row>
    <row r="69" spans="1:12" x14ac:dyDescent="0.35">
      <c r="A69" s="76">
        <f>IF(COUNTIF(B69:B75,"M")&gt;0,1,0)</f>
        <v>0</v>
      </c>
      <c r="B69" s="76" t="str">
        <f>LEFT(E69,1)</f>
        <v>H</v>
      </c>
      <c r="C69" s="79"/>
      <c r="E69" s="78" t="s">
        <v>430</v>
      </c>
      <c r="F69" s="5" t="str">
        <f>IF(LEFT($E69,1)="M",VLOOKUP($E69,[1]Queen_Mary_2!$F:$ZZ,F$1,FALSE),IF(LEFT($E69,1)="V",VLOOKUP($E69,[1]Queen_Victoria!$F:$ZZ,F$1,FALSE),IF(LEFT($E69,1)="H",VLOOKUP($E69,[1]Queen_Anne!$F:$ZZ,F$1,FALSE),IF(LEFT($E69,1)="Q",VLOOKUP($E69,[1]Queen_Elizabeth!$F:$ZZ,F$1,FALSE),""))))</f>
        <v>Norway Fjord</v>
      </c>
      <c r="G69" s="5">
        <f>IF(LEFT($E69,1)="M",VLOOKUP($E69,[1]Queen_Mary_2!$F:$ZZ,G$1,FALSE),IF(LEFT($E69,1)="V",VLOOKUP($E69,[1]Queen_Victoria!$F:$ZZ,G$1,FALSE),IF(LEFT($E69,1)="H",VLOOKUP($E69,[1]Queen_Anne!$F:$ZZ,G$1,FALSE),IF(LEFT($E69,1)="Q",VLOOKUP($E69,[1]Queen_Elizabeth!$F:$ZZ,G$1,FALSE),""))))</f>
        <v>7</v>
      </c>
      <c r="H69" s="5" t="str">
        <f>IFERROR(VLOOKUP(LEFT(IF(LEFT($E69,1)="M",VLOOKUP($E69,[1]Queen_Mary_2!$F:$ZZ,H$1,FALSE),IF(LEFT($E69,1)="V",VLOOKUP($E69,[1]Queen_Victoria!$F:$ZZ,H$1,FALSE),IF(LEFT($E69,1)="H",VLOOKUP($E69,[1]Queen_Anne!$F:$ZZ,H$1,FALSE),IF(LEFT($E69,1)="Q",VLOOKUP($E69,[1]Queen_Elizabeth!$F:$ZZ,H$1,FALSE),"")))),3),Lookups!B:C,2,FALSE),"")</f>
        <v>Southampton</v>
      </c>
      <c r="I69" s="6">
        <f>IF(LEFT($E69,1)="M",VLOOKUP($E69,[1]Queen_Mary_2!$F:$ZZ,I$1,FALSE),IF(LEFT($E69,1)="V",VLOOKUP($E69,[1]Queen_Victoria!$F:$ZZ,I$1,FALSE),IF(LEFT($E69,1)="H",VLOOKUP($E69,[1]Queen_Anne!$F:$ZZ,I$1,FALSE),IF(LEFT($E69,1)="Q",VLOOKUP($E69,[1]Queen_Elizabeth!$F:$ZZ,I$1,FALSE),""))))</f>
        <v>46558</v>
      </c>
      <c r="J69" s="81" t="str">
        <f>IFERROR(VLOOKUP(LEFT(IF(LEFT($E69,1)="M",VLOOKUP($E69,[1]Queen_Mary_2!$F:$ZZ,J$1,FALSE),IF(LEFT($E69,1)="V",VLOOKUP($E69,[1]Queen_Victoria!$F:$ZZ,J$1,FALSE),IF(LEFT($E69,1)="H",VLOOKUP($E69,[1]Queen_Anne!$F:$ZZ,J$1,FALSE),IF(LEFT($E69,1)="Q",VLOOKUP($E69,[1]Queen_Elizabeth!$F:$ZZ,J$1,FALSE),"")))),3),Lookups!B:C,2,FALSE),"")</f>
        <v>Southampton</v>
      </c>
      <c r="K69" s="6">
        <f>IF(LEFT($E69,1)="M",VLOOKUP($E69,[1]Queen_Mary_2!$F:$ZZ,K$1,FALSE),IF(LEFT($E69,1)="V",VLOOKUP($E69,[1]Queen_Victoria!$F:$ZZ,K$1,FALSE),IF(LEFT($E69,1)="H",VLOOKUP($E69,[1]Queen_Anne!$F:$ZZ,K$1,FALSE),IF(LEFT($E69,1)="Q",VLOOKUP($E69,[1]Queen_Elizabeth!$F:$ZZ,K$1,FALSE),""))))</f>
        <v>46565</v>
      </c>
      <c r="L69" s="68"/>
    </row>
    <row r="70" spans="1:12" x14ac:dyDescent="0.35">
      <c r="A70" s="76"/>
      <c r="B70" s="76"/>
      <c r="C70" s="79"/>
      <c r="E70" s="3" t="s">
        <v>442</v>
      </c>
      <c r="F70" s="77" t="s">
        <v>199</v>
      </c>
      <c r="G70" s="3">
        <v>14</v>
      </c>
      <c r="H70" s="3" t="s">
        <v>135</v>
      </c>
      <c r="I70" s="4">
        <v>46565</v>
      </c>
      <c r="J70" s="3" t="s">
        <v>135</v>
      </c>
      <c r="K70" s="4">
        <v>46579</v>
      </c>
      <c r="L70" s="68"/>
    </row>
    <row r="71" spans="1:12" hidden="1" x14ac:dyDescent="0.35">
      <c r="A71" s="76">
        <f>IF(COUNTIF(B69:B75,"H")&gt;0,1,0)</f>
        <v>1</v>
      </c>
      <c r="B71" s="76" t="str">
        <f>LEFT(E70,1)</f>
        <v>V</v>
      </c>
      <c r="C71" s="79">
        <f>IFERROR(I70-K69,"-")</f>
        <v>0</v>
      </c>
      <c r="E71" s="5"/>
      <c r="F71" s="5"/>
      <c r="G71" s="5"/>
      <c r="H71" s="5"/>
      <c r="I71" s="6"/>
      <c r="J71" s="5"/>
      <c r="K71" s="6"/>
      <c r="L71" s="68"/>
    </row>
    <row r="72" spans="1:12" hidden="1" x14ac:dyDescent="0.35">
      <c r="A72" s="76">
        <f>IF(COUNTIF(B69:B75,"V")&gt;0,1,0)</f>
        <v>1</v>
      </c>
      <c r="B72" s="76" t="str">
        <f>LEFT(E71,1)</f>
        <v/>
      </c>
      <c r="C72" s="79">
        <f>IFERROR(I71-K70,0)</f>
        <v>-46579</v>
      </c>
      <c r="E72" s="3"/>
      <c r="F72" s="77" t="str">
        <f>IF(LEFT($E72,1)="M",VLOOKUP($E72,[1]Queen_Mary_2!$F:$ZZ,F$1,FALSE),IF(LEFT($E72,1)="V",VLOOKUP($E72,[1]Queen_Victoria!$F:$ZZ,F$1,FALSE),IF(LEFT($E72,1)="H",VLOOKUP($E72,[1]Queen_Anne!$F:$ZZ,F$1,FALSE),IF(LEFT($E72,1)="Q",VLOOKUP($E72,[1]Queen_Elizabeth!$F:$ZZ,F$1,FALSE),""))))</f>
        <v/>
      </c>
      <c r="G72" s="3" t="str">
        <f>IF(LEFT($E72,1)="M",VLOOKUP($E72,[1]Queen_Mary_2!$F:$ZZ,G$1,FALSE),IF(LEFT($E72,1)="V",VLOOKUP($E72,[1]Queen_Victoria!$F:$ZZ,G$1,FALSE),IF(LEFT($E72,1)="H",VLOOKUP($E72,[1]Queen_Anne!$F:$ZZ,G$1,FALSE),IF(LEFT($E72,1)="Q",VLOOKUP($E72,[1]Queen_Elizabeth!$F:$ZZ,G$1,FALSE),""))))</f>
        <v/>
      </c>
      <c r="H72" s="3" t="str">
        <f>IFERROR(VLOOKUP(LEFT(IF(LEFT($E72,1)="M",VLOOKUP($E72,[1]Queen_Mary_2!$F:$ZZ,H$1,FALSE),IF(LEFT($E72,1)="V",VLOOKUP($E72,[1]Queen_Victoria!$F:$ZZ,H$1,FALSE),IF(LEFT($E72,1)="H",VLOOKUP($E72,[1]Queen_Anne!$F:$ZZ,H$1,FALSE),IF(LEFT($E72,1)="Q",VLOOKUP($E72,[1]Queen_Elizabeth!$F:$ZZ,H$1,FALSE),"")))),3),Lookups!B:C,2,FALSE),"")</f>
        <v/>
      </c>
      <c r="I72" s="4" t="str">
        <f>IF(LEFT($E72,1)="M",VLOOKUP($E72,[1]Queen_Mary_2!$F:$ZZ,I$1,FALSE),IF(LEFT($E72,1)="V",VLOOKUP($E72,[1]Queen_Victoria!$F:$ZZ,I$1,FALSE),IF(LEFT($E72,1)="H",VLOOKUP($E72,[1]Queen_Anne!$F:$ZZ,I$1,FALSE),IF(LEFT($E72,1)="Q",VLOOKUP($E72,[1]Queen_Elizabeth!$F:$ZZ,I$1,FALSE),""))))</f>
        <v/>
      </c>
      <c r="J72" s="3" t="str">
        <f>IFERROR(VLOOKUP(LEFT(IF(LEFT($E72,1)="M",VLOOKUP($E72,[1]Queen_Mary_2!$F:$ZZ,J$1,FALSE),IF(LEFT($E72,1)="V",VLOOKUP($E72,[1]Queen_Victoria!$F:$ZZ,J$1,FALSE),IF(LEFT($E72,1)="H",VLOOKUP($E72,[1]Queen_Anne!$F:$ZZ,J$1,FALSE),IF(LEFT($E72,1)="Q",VLOOKUP($E72,[1]Queen_Elizabeth!$F:$ZZ,J$1,FALSE),"")))),3),Lookups!B:C,2,FALSE),"")</f>
        <v/>
      </c>
      <c r="K72" s="4" t="str">
        <f>IF(LEFT($E72,1)="M",VLOOKUP($E72,[1]Queen_Mary_2!$F:$ZZ,K$1,FALSE),IF(LEFT($E72,1)="V",VLOOKUP($E72,[1]Queen_Victoria!$F:$ZZ,K$1,FALSE),IF(LEFT($E72,1)="H",VLOOKUP($E72,[1]Queen_Anne!$F:$ZZ,K$1,FALSE),IF(LEFT($E72,1)="Q",VLOOKUP($E72,[1]Queen_Elizabeth!$F:$ZZ,K$1,FALSE),""))))</f>
        <v/>
      </c>
      <c r="L72" s="68"/>
    </row>
    <row r="73" spans="1:12" hidden="1" x14ac:dyDescent="0.35">
      <c r="A73" s="76">
        <f>IF(COUNTIF(B69:B75,"Q")&gt;0,1,0)</f>
        <v>0</v>
      </c>
      <c r="B73" s="76" t="str">
        <f>LEFT(E72,1)</f>
        <v/>
      </c>
      <c r="C73" s="79">
        <f>IFERROR(I72-K71,0)</f>
        <v>0</v>
      </c>
      <c r="E73" s="5"/>
      <c r="F73" s="5" t="str">
        <f>IF(LEFT($E73,1)="M",VLOOKUP($E73,[1]Queen_Mary_2!$F:$ZZ,F$1,FALSE),IF(LEFT($E73,1)="V",VLOOKUP($E73,[1]Queen_Victoria!$F:$ZZ,F$1,FALSE),IF(LEFT($E73,1)="H",VLOOKUP($E73,[1]Queen_Anne!$F:$ZZ,F$1,FALSE),IF(LEFT($E73,1)="Q",VLOOKUP($E73,[1]Queen_Elizabeth!$F:$ZZ,F$1,FALSE),""))))</f>
        <v/>
      </c>
      <c r="G73" s="5" t="str">
        <f>IF(LEFT($E73,1)="M",VLOOKUP($E73,[1]Queen_Mary_2!$F:$ZZ,G$1,FALSE),IF(LEFT($E73,1)="V",VLOOKUP($E73,[1]Queen_Victoria!$F:$ZZ,G$1,FALSE),IF(LEFT($E73,1)="H",VLOOKUP($E73,[1]Queen_Anne!$F:$ZZ,G$1,FALSE),IF(LEFT($E73,1)="Q",VLOOKUP($E73,[1]Queen_Elizabeth!$F:$ZZ,G$1,FALSE),""))))</f>
        <v/>
      </c>
      <c r="H73" s="5" t="str">
        <f>IFERROR(VLOOKUP(LEFT(IF(LEFT($E73,1)="M",VLOOKUP($E73,[1]Queen_Mary_2!$F:$ZZ,H$1,FALSE),IF(LEFT($E73,1)="V",VLOOKUP($E73,[1]Queen_Victoria!$F:$ZZ,H$1,FALSE),IF(LEFT($E73,1)="H",VLOOKUP($E73,[1]Queen_Anne!$F:$ZZ,H$1,FALSE),IF(LEFT($E73,1)="Q",VLOOKUP($E73,[1]Queen_Elizabeth!$F:$ZZ,H$1,FALSE),"")))),3),Lookups!B:C,2,FALSE),"")</f>
        <v/>
      </c>
      <c r="I73" s="6" t="str">
        <f>IF(LEFT($E73,1)="M",VLOOKUP($E73,[1]Queen_Mary_2!$F:$ZZ,I$1,FALSE),IF(LEFT($E73,1)="V",VLOOKUP($E73,[1]Queen_Victoria!$F:$ZZ,I$1,FALSE),IF(LEFT($E73,1)="H",VLOOKUP($E73,[1]Queen_Anne!$F:$ZZ,I$1,FALSE),IF(LEFT($E73,1)="Q",VLOOKUP($E73,[1]Queen_Elizabeth!$F:$ZZ,I$1,FALSE),""))))</f>
        <v/>
      </c>
      <c r="J73" s="5" t="str">
        <f>IFERROR(VLOOKUP(LEFT(IF(LEFT($E73,1)="M",VLOOKUP($E73,[1]Queen_Mary_2!$F:$ZZ,J$1,FALSE),IF(LEFT($E73,1)="V",VLOOKUP($E73,[1]Queen_Victoria!$F:$ZZ,J$1,FALSE),IF(LEFT($E73,1)="H",VLOOKUP($E73,[1]Queen_Anne!$F:$ZZ,J$1,FALSE),IF(LEFT($E73,1)="Q",VLOOKUP($E73,[1]Queen_Elizabeth!$F:$ZZ,J$1,FALSE),"")))),3),Lookups!B:C,2,FALSE),"")</f>
        <v/>
      </c>
      <c r="K73" s="6" t="str">
        <f>IF(LEFT($E73,1)="M",VLOOKUP($E73,[1]Queen_Mary_2!$F:$ZZ,K$1,FALSE),IF(LEFT($E73,1)="V",VLOOKUP($E73,[1]Queen_Victoria!$F:$ZZ,K$1,FALSE),IF(LEFT($E73,1)="H",VLOOKUP($E73,[1]Queen_Anne!$F:$ZZ,K$1,FALSE),IF(LEFT($E73,1)="Q",VLOOKUP($E73,[1]Queen_Elizabeth!$F:$ZZ,K$1,FALSE),""))))</f>
        <v/>
      </c>
      <c r="L73" s="68"/>
    </row>
    <row r="74" spans="1:12" hidden="1" x14ac:dyDescent="0.35">
      <c r="A74" s="76">
        <f>SUM(A69:A73)</f>
        <v>2</v>
      </c>
      <c r="B74" s="76" t="str">
        <f>LEFT(E73,1)</f>
        <v/>
      </c>
      <c r="C74" s="79">
        <f>IFERROR(I73-K72,0)</f>
        <v>0</v>
      </c>
      <c r="E74" s="3"/>
      <c r="F74" s="77" t="str">
        <f>IF(LEFT($E74,1)="M",VLOOKUP($E74,[1]Queen_Mary_2!$F:$ZZ,F$1,FALSE),IF(LEFT($E74,1)="V",VLOOKUP($E74,[1]Queen_Victoria!$F:$ZZ,F$1,FALSE),IF(LEFT($E74,1)="H",VLOOKUP($E74,[1]Queen_Anne!$F:$ZZ,F$1,FALSE),IF(LEFT($E74,1)="Q",VLOOKUP($E74,[1]Queen_Elizabeth!$F:$ZZ,F$1,FALSE),""))))</f>
        <v/>
      </c>
      <c r="G74" s="3" t="str">
        <f>IF(LEFT($E74,1)="M",VLOOKUP($E74,[1]Queen_Mary_2!$F:$ZZ,G$1,FALSE),IF(LEFT($E74,1)="V",VLOOKUP($E74,[1]Queen_Victoria!$F:$ZZ,G$1,FALSE),IF(LEFT($E74,1)="H",VLOOKUP($E74,[1]Queen_Anne!$F:$ZZ,G$1,FALSE),IF(LEFT($E74,1)="Q",VLOOKUP($E74,[1]Queen_Elizabeth!$F:$ZZ,G$1,FALSE),""))))</f>
        <v/>
      </c>
      <c r="H74" s="3" t="str">
        <f>IFERROR(VLOOKUP(LEFT(IF(LEFT($E74,1)="M",VLOOKUP($E74,[1]Queen_Mary_2!$F:$ZZ,H$1,FALSE),IF(LEFT($E74,1)="V",VLOOKUP($E74,[1]Queen_Victoria!$F:$ZZ,H$1,FALSE),IF(LEFT($E74,1)="H",VLOOKUP($E74,[1]Queen_Anne!$F:$ZZ,H$1,FALSE),IF(LEFT($E74,1)="Q",VLOOKUP($E74,[1]Queen_Elizabeth!$F:$ZZ,H$1,FALSE),"")))),3),Lookups!B:C,2,FALSE),"")</f>
        <v/>
      </c>
      <c r="I74" s="4" t="str">
        <f>IF(LEFT($E74,1)="M",VLOOKUP($E74,[1]Queen_Mary_2!$F:$ZZ,I$1,FALSE),IF(LEFT($E74,1)="V",VLOOKUP($E74,[1]Queen_Victoria!$F:$ZZ,I$1,FALSE),IF(LEFT($E74,1)="H",VLOOKUP($E74,[1]Queen_Anne!$F:$ZZ,I$1,FALSE),IF(LEFT($E74,1)="Q",VLOOKUP($E74,[1]Queen_Elizabeth!$F:$ZZ,I$1,FALSE),""))))</f>
        <v/>
      </c>
      <c r="J74" s="3" t="str">
        <f>IFERROR(VLOOKUP(LEFT(IF(LEFT($E74,1)="M",VLOOKUP($E74,[1]Queen_Mary_2!$F:$ZZ,J$1,FALSE),IF(LEFT($E74,1)="V",VLOOKUP($E74,[1]Queen_Victoria!$F:$ZZ,J$1,FALSE),IF(LEFT($E74,1)="H",VLOOKUP($E74,[1]Queen_Anne!$F:$ZZ,J$1,FALSE),IF(LEFT($E74,1)="Q",VLOOKUP($E74,[1]Queen_Elizabeth!$F:$ZZ,J$1,FALSE),"")))),3),Lookups!B:C,2,FALSE),"")</f>
        <v/>
      </c>
      <c r="K74" s="4" t="str">
        <f>IF(LEFT($E74,1)="M",VLOOKUP($E74,[1]Queen_Mary_2!$F:$ZZ,K$1,FALSE),IF(LEFT($E74,1)="V",VLOOKUP($E74,[1]Queen_Victoria!$F:$ZZ,K$1,FALSE),IF(LEFT($E74,1)="H",VLOOKUP($E74,[1]Queen_Anne!$F:$ZZ,K$1,FALSE),IF(LEFT($E74,1)="Q",VLOOKUP($E74,[1]Queen_Elizabeth!$F:$ZZ,K$1,FALSE),""))))</f>
        <v/>
      </c>
      <c r="L74" s="68"/>
    </row>
    <row r="75" spans="1:12" x14ac:dyDescent="0.35">
      <c r="A75" s="76"/>
      <c r="B75" s="76" t="str">
        <f>LEFT(E74,1)</f>
        <v/>
      </c>
      <c r="C75" s="79">
        <f>IFERROR(I74-K73,0)</f>
        <v>0</v>
      </c>
      <c r="E75" s="68"/>
      <c r="F75" s="68"/>
      <c r="G75" s="5">
        <f>SUM(G69:G74)</f>
        <v>21</v>
      </c>
      <c r="H75" s="68"/>
      <c r="I75" s="68"/>
      <c r="J75" s="68"/>
      <c r="K75" s="68"/>
      <c r="L75" s="68"/>
    </row>
    <row r="76" spans="1:12" x14ac:dyDescent="0.35">
      <c r="G76" s="66"/>
      <c r="L76" s="68"/>
    </row>
    <row r="77" spans="1:12" x14ac:dyDescent="0.35">
      <c r="A77" s="75">
        <f>A66+1</f>
        <v>7</v>
      </c>
      <c r="E77" s="73" t="str">
        <f>A85&amp;" Queens Option "&amp;A77</f>
        <v>2 Queens Option 7</v>
      </c>
      <c r="F77" s="68"/>
      <c r="G77" s="74"/>
      <c r="H77" s="68"/>
      <c r="I77" s="68"/>
      <c r="J77" s="68"/>
      <c r="K77" s="68"/>
      <c r="L77" s="68"/>
    </row>
    <row r="78" spans="1:12" x14ac:dyDescent="0.35">
      <c r="E78" s="68"/>
      <c r="F78" s="68"/>
      <c r="G78" s="74"/>
      <c r="H78" s="68"/>
      <c r="I78" s="68"/>
      <c r="J78" s="68"/>
      <c r="K78" s="68"/>
      <c r="L78" s="68"/>
    </row>
    <row r="79" spans="1:12" x14ac:dyDescent="0.35">
      <c r="E79" s="2" t="s">
        <v>0</v>
      </c>
      <c r="F79" s="2" t="s">
        <v>1</v>
      </c>
      <c r="G79" s="2" t="s">
        <v>2</v>
      </c>
      <c r="H79" s="2" t="s">
        <v>3</v>
      </c>
      <c r="I79" s="2" t="s">
        <v>4</v>
      </c>
      <c r="J79" s="2" t="s">
        <v>5</v>
      </c>
      <c r="K79" s="2" t="s">
        <v>6</v>
      </c>
      <c r="L79" s="68"/>
    </row>
    <row r="80" spans="1:12" x14ac:dyDescent="0.35">
      <c r="A80" s="76">
        <f>IF(COUNTIF(B80:B86,"M")&gt;0,1,0)</f>
        <v>0</v>
      </c>
      <c r="B80" s="76" t="str">
        <f>LEFT(E80,1)</f>
        <v>V</v>
      </c>
      <c r="C80" s="79"/>
      <c r="E80" s="78" t="s">
        <v>442</v>
      </c>
      <c r="F80" s="5" t="s">
        <v>199</v>
      </c>
      <c r="G80" s="5">
        <v>14</v>
      </c>
      <c r="H80" s="5" t="s">
        <v>135</v>
      </c>
      <c r="I80" s="6">
        <v>46565</v>
      </c>
      <c r="J80" s="5" t="s">
        <v>135</v>
      </c>
      <c r="K80" s="6">
        <v>46579</v>
      </c>
      <c r="L80" s="68"/>
    </row>
    <row r="81" spans="1:12" x14ac:dyDescent="0.35">
      <c r="A81" s="76"/>
      <c r="B81" s="76"/>
      <c r="C81" s="79"/>
      <c r="E81" s="3" t="s">
        <v>459</v>
      </c>
      <c r="F81" s="77" t="s">
        <v>186</v>
      </c>
      <c r="G81" s="3">
        <v>7</v>
      </c>
      <c r="H81" s="3" t="s">
        <v>135</v>
      </c>
      <c r="I81" s="4">
        <v>46579</v>
      </c>
      <c r="J81" s="3" t="s">
        <v>135</v>
      </c>
      <c r="K81" s="4">
        <v>46585</v>
      </c>
      <c r="L81" s="68"/>
    </row>
    <row r="82" spans="1:12" hidden="1" x14ac:dyDescent="0.35">
      <c r="A82" s="76">
        <f>IF(COUNTIF(B80:B86,"H")&gt;0,1,0)</f>
        <v>1</v>
      </c>
      <c r="B82" s="76" t="str">
        <f>LEFT(E81,1)</f>
        <v>H</v>
      </c>
      <c r="C82" s="79">
        <f>IFERROR(I81-K80,"-")</f>
        <v>0</v>
      </c>
      <c r="E82" s="5"/>
      <c r="F82" s="5"/>
      <c r="G82" s="5"/>
      <c r="H82" s="5"/>
      <c r="I82" s="6"/>
      <c r="J82" s="5"/>
      <c r="K82" s="6"/>
      <c r="L82" s="68"/>
    </row>
    <row r="83" spans="1:12" hidden="1" x14ac:dyDescent="0.35">
      <c r="A83" s="76">
        <f>IF(COUNTIF(B80:B86,"V")&gt;0,1,0)</f>
        <v>1</v>
      </c>
      <c r="B83" s="76" t="str">
        <f>LEFT(E82,1)</f>
        <v/>
      </c>
      <c r="C83" s="79">
        <f>IFERROR(I82-K81,0)</f>
        <v>-46585</v>
      </c>
      <c r="E83" s="3"/>
      <c r="F83" s="77" t="str">
        <f>IF(LEFT($E83,1)="M",VLOOKUP($E83,[1]Queen_Mary_2!$F:$ZZ,F$1,FALSE),IF(LEFT($E83,1)="V",VLOOKUP($E83,[1]Queen_Victoria!$F:$ZZ,F$1,FALSE),IF(LEFT($E83,1)="H",VLOOKUP($E83,[1]Queen_Anne!$F:$ZZ,F$1,FALSE),IF(LEFT($E83,1)="Q",VLOOKUP($E83,[1]Queen_Elizabeth!$F:$ZZ,F$1,FALSE),""))))</f>
        <v/>
      </c>
      <c r="G83" s="3" t="str">
        <f>IF(LEFT($E83,1)="M",VLOOKUP($E83,[1]Queen_Mary_2!$F:$ZZ,G$1,FALSE),IF(LEFT($E83,1)="V",VLOOKUP($E83,[1]Queen_Victoria!$F:$ZZ,G$1,FALSE),IF(LEFT($E83,1)="H",VLOOKUP($E83,[1]Queen_Anne!$F:$ZZ,G$1,FALSE),IF(LEFT($E83,1)="Q",VLOOKUP($E83,[1]Queen_Elizabeth!$F:$ZZ,G$1,FALSE),""))))</f>
        <v/>
      </c>
      <c r="H83" s="3" t="str">
        <f>IFERROR(VLOOKUP(LEFT(IF(LEFT($E83,1)="M",VLOOKUP($E83,[1]Queen_Mary_2!$F:$ZZ,H$1,FALSE),IF(LEFT($E83,1)="V",VLOOKUP($E83,[1]Queen_Victoria!$F:$ZZ,H$1,FALSE),IF(LEFT($E83,1)="H",VLOOKUP($E83,[1]Queen_Anne!$F:$ZZ,H$1,FALSE),IF(LEFT($E83,1)="Q",VLOOKUP($E83,[1]Queen_Elizabeth!$F:$ZZ,H$1,FALSE),"")))),3),Lookups!B:C,2,FALSE),"")</f>
        <v/>
      </c>
      <c r="I83" s="4" t="str">
        <f>IF(LEFT($E83,1)="M",VLOOKUP($E83,[1]Queen_Mary_2!$F:$ZZ,I$1,FALSE),IF(LEFT($E83,1)="V",VLOOKUP($E83,[1]Queen_Victoria!$F:$ZZ,I$1,FALSE),IF(LEFT($E83,1)="H",VLOOKUP($E83,[1]Queen_Anne!$F:$ZZ,I$1,FALSE),IF(LEFT($E83,1)="Q",VLOOKUP($E83,[1]Queen_Elizabeth!$F:$ZZ,I$1,FALSE),""))))</f>
        <v/>
      </c>
      <c r="J83" s="3" t="str">
        <f>IFERROR(VLOOKUP(LEFT(IF(LEFT($E83,1)="M",VLOOKUP($E83,[1]Queen_Mary_2!$F:$ZZ,J$1,FALSE),IF(LEFT($E83,1)="V",VLOOKUP($E83,[1]Queen_Victoria!$F:$ZZ,J$1,FALSE),IF(LEFT($E83,1)="H",VLOOKUP($E83,[1]Queen_Anne!$F:$ZZ,J$1,FALSE),IF(LEFT($E83,1)="Q",VLOOKUP($E83,[1]Queen_Elizabeth!$F:$ZZ,J$1,FALSE),"")))),3),Lookups!B:C,2,FALSE),"")</f>
        <v/>
      </c>
      <c r="K83" s="4" t="str">
        <f>IF(LEFT($E83,1)="M",VLOOKUP($E83,[1]Queen_Mary_2!$F:$ZZ,K$1,FALSE),IF(LEFT($E83,1)="V",VLOOKUP($E83,[1]Queen_Victoria!$F:$ZZ,K$1,FALSE),IF(LEFT($E83,1)="H",VLOOKUP($E83,[1]Queen_Anne!$F:$ZZ,K$1,FALSE),IF(LEFT($E83,1)="Q",VLOOKUP($E83,[1]Queen_Elizabeth!$F:$ZZ,K$1,FALSE),""))))</f>
        <v/>
      </c>
      <c r="L83" s="68"/>
    </row>
    <row r="84" spans="1:12" hidden="1" x14ac:dyDescent="0.35">
      <c r="A84" s="76">
        <f>IF(COUNTIF(B80:B86,"Q")&gt;0,1,0)</f>
        <v>0</v>
      </c>
      <c r="B84" s="76" t="str">
        <f>LEFT(E83,1)</f>
        <v/>
      </c>
      <c r="C84" s="79">
        <f>IFERROR(I83-K82,0)</f>
        <v>0</v>
      </c>
      <c r="E84" s="5"/>
      <c r="F84" s="5" t="str">
        <f>IF(LEFT($E84,1)="M",VLOOKUP($E84,[1]Queen_Mary_2!$F:$ZZ,F$1,FALSE),IF(LEFT($E84,1)="V",VLOOKUP($E84,[1]Queen_Victoria!$F:$ZZ,F$1,FALSE),IF(LEFT($E84,1)="H",VLOOKUP($E84,[1]Queen_Anne!$F:$ZZ,F$1,FALSE),IF(LEFT($E84,1)="Q",VLOOKUP($E84,[1]Queen_Elizabeth!$F:$ZZ,F$1,FALSE),""))))</f>
        <v/>
      </c>
      <c r="G84" s="5" t="str">
        <f>IF(LEFT($E84,1)="M",VLOOKUP($E84,[1]Queen_Mary_2!$F:$ZZ,G$1,FALSE),IF(LEFT($E84,1)="V",VLOOKUP($E84,[1]Queen_Victoria!$F:$ZZ,G$1,FALSE),IF(LEFT($E84,1)="H",VLOOKUP($E84,[1]Queen_Anne!$F:$ZZ,G$1,FALSE),IF(LEFT($E84,1)="Q",VLOOKUP($E84,[1]Queen_Elizabeth!$F:$ZZ,G$1,FALSE),""))))</f>
        <v/>
      </c>
      <c r="H84" s="5" t="str">
        <f>IFERROR(VLOOKUP(LEFT(IF(LEFT($E84,1)="M",VLOOKUP($E84,[1]Queen_Mary_2!$F:$ZZ,H$1,FALSE),IF(LEFT($E84,1)="V",VLOOKUP($E84,[1]Queen_Victoria!$F:$ZZ,H$1,FALSE),IF(LEFT($E84,1)="H",VLOOKUP($E84,[1]Queen_Anne!$F:$ZZ,H$1,FALSE),IF(LEFT($E84,1)="Q",VLOOKUP($E84,[1]Queen_Elizabeth!$F:$ZZ,H$1,FALSE),"")))),3),Lookups!B:C,2,FALSE),"")</f>
        <v/>
      </c>
      <c r="I84" s="6" t="str">
        <f>IF(LEFT($E84,1)="M",VLOOKUP($E84,[1]Queen_Mary_2!$F:$ZZ,I$1,FALSE),IF(LEFT($E84,1)="V",VLOOKUP($E84,[1]Queen_Victoria!$F:$ZZ,I$1,FALSE),IF(LEFT($E84,1)="H",VLOOKUP($E84,[1]Queen_Anne!$F:$ZZ,I$1,FALSE),IF(LEFT($E84,1)="Q",VLOOKUP($E84,[1]Queen_Elizabeth!$F:$ZZ,I$1,FALSE),""))))</f>
        <v/>
      </c>
      <c r="J84" s="5" t="str">
        <f>IFERROR(VLOOKUP(LEFT(IF(LEFT($E84,1)="M",VLOOKUP($E84,[1]Queen_Mary_2!$F:$ZZ,J$1,FALSE),IF(LEFT($E84,1)="V",VLOOKUP($E84,[1]Queen_Victoria!$F:$ZZ,J$1,FALSE),IF(LEFT($E84,1)="H",VLOOKUP($E84,[1]Queen_Anne!$F:$ZZ,J$1,FALSE),IF(LEFT($E84,1)="Q",VLOOKUP($E84,[1]Queen_Elizabeth!$F:$ZZ,J$1,FALSE),"")))),3),Lookups!B:C,2,FALSE),"")</f>
        <v/>
      </c>
      <c r="K84" s="6" t="str">
        <f>IF(LEFT($E84,1)="M",VLOOKUP($E84,[1]Queen_Mary_2!$F:$ZZ,K$1,FALSE),IF(LEFT($E84,1)="V",VLOOKUP($E84,[1]Queen_Victoria!$F:$ZZ,K$1,FALSE),IF(LEFT($E84,1)="H",VLOOKUP($E84,[1]Queen_Anne!$F:$ZZ,K$1,FALSE),IF(LEFT($E84,1)="Q",VLOOKUP($E84,[1]Queen_Elizabeth!$F:$ZZ,K$1,FALSE),""))))</f>
        <v/>
      </c>
      <c r="L84" s="68"/>
    </row>
    <row r="85" spans="1:12" hidden="1" x14ac:dyDescent="0.35">
      <c r="A85" s="76">
        <f>SUM(A80:A84)</f>
        <v>2</v>
      </c>
      <c r="B85" s="76" t="str">
        <f>LEFT(E84,1)</f>
        <v/>
      </c>
      <c r="C85" s="79">
        <f>IFERROR(I84-K83,0)</f>
        <v>0</v>
      </c>
      <c r="E85" s="3"/>
      <c r="F85" s="77" t="str">
        <f>IF(LEFT($E85,1)="M",VLOOKUP($E85,[1]Queen_Mary_2!$F:$ZZ,F$1,FALSE),IF(LEFT($E85,1)="V",VLOOKUP($E85,[1]Queen_Victoria!$F:$ZZ,F$1,FALSE),IF(LEFT($E85,1)="H",VLOOKUP($E85,[1]Queen_Anne!$F:$ZZ,F$1,FALSE),IF(LEFT($E85,1)="Q",VLOOKUP($E85,[1]Queen_Elizabeth!$F:$ZZ,F$1,FALSE),""))))</f>
        <v/>
      </c>
      <c r="G85" s="3" t="str">
        <f>IF(LEFT($E85,1)="M",VLOOKUP($E85,[1]Queen_Mary_2!$F:$ZZ,G$1,FALSE),IF(LEFT($E85,1)="V",VLOOKUP($E85,[1]Queen_Victoria!$F:$ZZ,G$1,FALSE),IF(LEFT($E85,1)="H",VLOOKUP($E85,[1]Queen_Anne!$F:$ZZ,G$1,FALSE),IF(LEFT($E85,1)="Q",VLOOKUP($E85,[1]Queen_Elizabeth!$F:$ZZ,G$1,FALSE),""))))</f>
        <v/>
      </c>
      <c r="H85" s="3" t="str">
        <f>IFERROR(VLOOKUP(LEFT(IF(LEFT($E85,1)="M",VLOOKUP($E85,[1]Queen_Mary_2!$F:$ZZ,H$1,FALSE),IF(LEFT($E85,1)="V",VLOOKUP($E85,[1]Queen_Victoria!$F:$ZZ,H$1,FALSE),IF(LEFT($E85,1)="H",VLOOKUP($E85,[1]Queen_Anne!$F:$ZZ,H$1,FALSE),IF(LEFT($E85,1)="Q",VLOOKUP($E85,[1]Queen_Elizabeth!$F:$ZZ,H$1,FALSE),"")))),3),Lookups!B:C,2,FALSE),"")</f>
        <v/>
      </c>
      <c r="I85" s="4" t="str">
        <f>IF(LEFT($E85,1)="M",VLOOKUP($E85,[1]Queen_Mary_2!$F:$ZZ,I$1,FALSE),IF(LEFT($E85,1)="V",VLOOKUP($E85,[1]Queen_Victoria!$F:$ZZ,I$1,FALSE),IF(LEFT($E85,1)="H",VLOOKUP($E85,[1]Queen_Anne!$F:$ZZ,I$1,FALSE),IF(LEFT($E85,1)="Q",VLOOKUP($E85,[1]Queen_Elizabeth!$F:$ZZ,I$1,FALSE),""))))</f>
        <v/>
      </c>
      <c r="J85" s="3" t="str">
        <f>IFERROR(VLOOKUP(LEFT(IF(LEFT($E85,1)="M",VLOOKUP($E85,[1]Queen_Mary_2!$F:$ZZ,J$1,FALSE),IF(LEFT($E85,1)="V",VLOOKUP($E85,[1]Queen_Victoria!$F:$ZZ,J$1,FALSE),IF(LEFT($E85,1)="H",VLOOKUP($E85,[1]Queen_Anne!$F:$ZZ,J$1,FALSE),IF(LEFT($E85,1)="Q",VLOOKUP($E85,[1]Queen_Elizabeth!$F:$ZZ,J$1,FALSE),"")))),3),Lookups!B:C,2,FALSE),"")</f>
        <v/>
      </c>
      <c r="K85" s="4" t="str">
        <f>IF(LEFT($E85,1)="M",VLOOKUP($E85,[1]Queen_Mary_2!$F:$ZZ,K$1,FALSE),IF(LEFT($E85,1)="V",VLOOKUP($E85,[1]Queen_Victoria!$F:$ZZ,K$1,FALSE),IF(LEFT($E85,1)="H",VLOOKUP($E85,[1]Queen_Anne!$F:$ZZ,K$1,FALSE),IF(LEFT($E85,1)="Q",VLOOKUP($E85,[1]Queen_Elizabeth!$F:$ZZ,K$1,FALSE),""))))</f>
        <v/>
      </c>
      <c r="L85" s="68"/>
    </row>
    <row r="86" spans="1:12" x14ac:dyDescent="0.35">
      <c r="A86" s="76"/>
      <c r="B86" s="76" t="str">
        <f>LEFT(E85,1)</f>
        <v/>
      </c>
      <c r="C86" s="79">
        <f>IFERROR(I85-K84,0)</f>
        <v>0</v>
      </c>
      <c r="E86" s="68"/>
      <c r="F86" s="68"/>
      <c r="G86" s="5">
        <f>SUM(G80:G85)</f>
        <v>21</v>
      </c>
      <c r="H86" s="68"/>
      <c r="I86" s="68"/>
      <c r="J86" s="68"/>
      <c r="K86" s="68"/>
      <c r="L86" s="68"/>
    </row>
    <row r="87" spans="1:12" x14ac:dyDescent="0.35">
      <c r="G87" s="66"/>
      <c r="L87" s="68"/>
    </row>
    <row r="88" spans="1:12" x14ac:dyDescent="0.35">
      <c r="A88" s="75">
        <f>A77+1</f>
        <v>8</v>
      </c>
      <c r="E88" s="73" t="str">
        <f>A96&amp;" Queens Option "&amp;A88</f>
        <v>2 Queens Option 8</v>
      </c>
      <c r="F88" s="68"/>
      <c r="G88" s="74"/>
      <c r="H88" s="68"/>
      <c r="I88" s="68"/>
      <c r="J88" s="68"/>
      <c r="K88" s="68"/>
      <c r="L88" s="68"/>
    </row>
    <row r="89" spans="1:12" x14ac:dyDescent="0.35">
      <c r="E89" s="68"/>
      <c r="F89" s="68"/>
      <c r="G89" s="74"/>
      <c r="H89" s="68"/>
      <c r="I89" s="68"/>
      <c r="J89" s="68"/>
      <c r="K89" s="68"/>
      <c r="L89" s="68"/>
    </row>
    <row r="90" spans="1:12" x14ac:dyDescent="0.35">
      <c r="E90" s="2" t="s">
        <v>0</v>
      </c>
      <c r="F90" s="2" t="s">
        <v>1</v>
      </c>
      <c r="G90" s="2" t="s">
        <v>2</v>
      </c>
      <c r="H90" s="2" t="s">
        <v>3</v>
      </c>
      <c r="I90" s="2" t="s">
        <v>4</v>
      </c>
      <c r="J90" s="2" t="s">
        <v>5</v>
      </c>
      <c r="K90" s="2" t="s">
        <v>6</v>
      </c>
      <c r="L90" s="68"/>
    </row>
    <row r="91" spans="1:12" x14ac:dyDescent="0.35">
      <c r="A91" s="76">
        <f>IF(COUNTIF(B91:B97,"M")&gt;0,1,0)</f>
        <v>0</v>
      </c>
      <c r="B91" s="76" t="str">
        <f>LEFT(E91,1)</f>
        <v>H</v>
      </c>
      <c r="C91" s="79"/>
      <c r="E91" s="78" t="s">
        <v>450</v>
      </c>
      <c r="F91" s="5" t="s">
        <v>197</v>
      </c>
      <c r="G91" s="5">
        <v>7</v>
      </c>
      <c r="H91" s="5" t="s">
        <v>135</v>
      </c>
      <c r="I91" s="6">
        <v>46572</v>
      </c>
      <c r="J91" s="81" t="s">
        <v>135</v>
      </c>
      <c r="K91" s="6">
        <v>46579</v>
      </c>
      <c r="L91" s="68"/>
    </row>
    <row r="92" spans="1:12" x14ac:dyDescent="0.35">
      <c r="A92" s="76"/>
      <c r="B92" s="76"/>
      <c r="C92" s="79"/>
      <c r="E92" s="3" t="s">
        <v>458</v>
      </c>
      <c r="F92" s="77" t="s">
        <v>197</v>
      </c>
      <c r="G92" s="3">
        <v>12</v>
      </c>
      <c r="H92" s="3" t="s">
        <v>135</v>
      </c>
      <c r="I92" s="4">
        <v>46579</v>
      </c>
      <c r="J92" s="3" t="s">
        <v>135</v>
      </c>
      <c r="K92" s="4">
        <v>46591</v>
      </c>
      <c r="L92" s="68"/>
    </row>
    <row r="93" spans="1:12" hidden="1" x14ac:dyDescent="0.35">
      <c r="A93" s="76">
        <f>IF(COUNTIF(B91:B97,"H")&gt;0,1,0)</f>
        <v>1</v>
      </c>
      <c r="B93" s="76" t="str">
        <f>LEFT(E92,1)</f>
        <v>V</v>
      </c>
      <c r="C93" s="79">
        <f>IFERROR(I92-K91,"-")</f>
        <v>0</v>
      </c>
      <c r="E93" s="5"/>
      <c r="F93" s="5"/>
      <c r="G93" s="5"/>
      <c r="H93" s="5"/>
      <c r="I93" s="6"/>
      <c r="J93" s="5"/>
      <c r="K93" s="6"/>
      <c r="L93" s="68"/>
    </row>
    <row r="94" spans="1:12" hidden="1" x14ac:dyDescent="0.35">
      <c r="A94" s="76">
        <f>IF(COUNTIF(B91:B97,"V")&gt;0,1,0)</f>
        <v>1</v>
      </c>
      <c r="B94" s="76" t="str">
        <f>LEFT(E93,1)</f>
        <v/>
      </c>
      <c r="C94" s="79">
        <f>IFERROR(I93-K92,0)</f>
        <v>-46591</v>
      </c>
      <c r="E94" s="3"/>
      <c r="F94" s="77" t="str">
        <f>IF(LEFT($E94,1)="M",VLOOKUP($E94,[1]Queen_Mary_2!$F:$ZZ,F$1,FALSE),IF(LEFT($E94,1)="V",VLOOKUP($E94,[1]Queen_Victoria!$F:$ZZ,F$1,FALSE),IF(LEFT($E94,1)="H",VLOOKUP($E94,[1]Queen_Anne!$F:$ZZ,F$1,FALSE),IF(LEFT($E94,1)="Q",VLOOKUP($E94,[1]Queen_Elizabeth!$F:$ZZ,F$1,FALSE),""))))</f>
        <v/>
      </c>
      <c r="G94" s="3" t="str">
        <f>IF(LEFT($E94,1)="M",VLOOKUP($E94,[1]Queen_Mary_2!$F:$ZZ,G$1,FALSE),IF(LEFT($E94,1)="V",VLOOKUP($E94,[1]Queen_Victoria!$F:$ZZ,G$1,FALSE),IF(LEFT($E94,1)="H",VLOOKUP($E94,[1]Queen_Anne!$F:$ZZ,G$1,FALSE),IF(LEFT($E94,1)="Q",VLOOKUP($E94,[1]Queen_Elizabeth!$F:$ZZ,G$1,FALSE),""))))</f>
        <v/>
      </c>
      <c r="H94" s="3" t="str">
        <f>IFERROR(VLOOKUP(LEFT(IF(LEFT($E94,1)="M",VLOOKUP($E94,[1]Queen_Mary_2!$F:$ZZ,H$1,FALSE),IF(LEFT($E94,1)="V",VLOOKUP($E94,[1]Queen_Victoria!$F:$ZZ,H$1,FALSE),IF(LEFT($E94,1)="H",VLOOKUP($E94,[1]Queen_Anne!$F:$ZZ,H$1,FALSE),IF(LEFT($E94,1)="Q",VLOOKUP($E94,[1]Queen_Elizabeth!$F:$ZZ,H$1,FALSE),"")))),3),Lookups!B:C,2,FALSE),"")</f>
        <v/>
      </c>
      <c r="I94" s="4" t="str">
        <f>IF(LEFT($E94,1)="M",VLOOKUP($E94,[1]Queen_Mary_2!$F:$ZZ,I$1,FALSE),IF(LEFT($E94,1)="V",VLOOKUP($E94,[1]Queen_Victoria!$F:$ZZ,I$1,FALSE),IF(LEFT($E94,1)="H",VLOOKUP($E94,[1]Queen_Anne!$F:$ZZ,I$1,FALSE),IF(LEFT($E94,1)="Q",VLOOKUP($E94,[1]Queen_Elizabeth!$F:$ZZ,I$1,FALSE),""))))</f>
        <v/>
      </c>
      <c r="J94" s="3" t="str">
        <f>IFERROR(VLOOKUP(LEFT(IF(LEFT($E94,1)="M",VLOOKUP($E94,[1]Queen_Mary_2!$F:$ZZ,J$1,FALSE),IF(LEFT($E94,1)="V",VLOOKUP($E94,[1]Queen_Victoria!$F:$ZZ,J$1,FALSE),IF(LEFT($E94,1)="H",VLOOKUP($E94,[1]Queen_Anne!$F:$ZZ,J$1,FALSE),IF(LEFT($E94,1)="Q",VLOOKUP($E94,[1]Queen_Elizabeth!$F:$ZZ,J$1,FALSE),"")))),3),Lookups!B:C,2,FALSE),"")</f>
        <v/>
      </c>
      <c r="K94" s="4" t="str">
        <f>IF(LEFT($E94,1)="M",VLOOKUP($E94,[1]Queen_Mary_2!$F:$ZZ,K$1,FALSE),IF(LEFT($E94,1)="V",VLOOKUP($E94,[1]Queen_Victoria!$F:$ZZ,K$1,FALSE),IF(LEFT($E94,1)="H",VLOOKUP($E94,[1]Queen_Anne!$F:$ZZ,K$1,FALSE),IF(LEFT($E94,1)="Q",VLOOKUP($E94,[1]Queen_Elizabeth!$F:$ZZ,K$1,FALSE),""))))</f>
        <v/>
      </c>
      <c r="L94" s="68"/>
    </row>
    <row r="95" spans="1:12" hidden="1" x14ac:dyDescent="0.35">
      <c r="A95" s="76">
        <f>IF(COUNTIF(B91:B97,"Q")&gt;0,1,0)</f>
        <v>0</v>
      </c>
      <c r="B95" s="76" t="str">
        <f>LEFT(E94,1)</f>
        <v/>
      </c>
      <c r="C95" s="79">
        <f>IFERROR(I94-K93,0)</f>
        <v>0</v>
      </c>
      <c r="E95" s="5"/>
      <c r="F95" s="5" t="str">
        <f>IF(LEFT($E95,1)="M",VLOOKUP($E95,[1]Queen_Mary_2!$F:$ZZ,F$1,FALSE),IF(LEFT($E95,1)="V",VLOOKUP($E95,[1]Queen_Victoria!$F:$ZZ,F$1,FALSE),IF(LEFT($E95,1)="H",VLOOKUP($E95,[1]Queen_Anne!$F:$ZZ,F$1,FALSE),IF(LEFT($E95,1)="Q",VLOOKUP($E95,[1]Queen_Elizabeth!$F:$ZZ,F$1,FALSE),""))))</f>
        <v/>
      </c>
      <c r="G95" s="5" t="str">
        <f>IF(LEFT($E95,1)="M",VLOOKUP($E95,[1]Queen_Mary_2!$F:$ZZ,G$1,FALSE),IF(LEFT($E95,1)="V",VLOOKUP($E95,[1]Queen_Victoria!$F:$ZZ,G$1,FALSE),IF(LEFT($E95,1)="H",VLOOKUP($E95,[1]Queen_Anne!$F:$ZZ,G$1,FALSE),IF(LEFT($E95,1)="Q",VLOOKUP($E95,[1]Queen_Elizabeth!$F:$ZZ,G$1,FALSE),""))))</f>
        <v/>
      </c>
      <c r="H95" s="5" t="str">
        <f>IFERROR(VLOOKUP(LEFT(IF(LEFT($E95,1)="M",VLOOKUP($E95,[1]Queen_Mary_2!$F:$ZZ,H$1,FALSE),IF(LEFT($E95,1)="V",VLOOKUP($E95,[1]Queen_Victoria!$F:$ZZ,H$1,FALSE),IF(LEFT($E95,1)="H",VLOOKUP($E95,[1]Queen_Anne!$F:$ZZ,H$1,FALSE),IF(LEFT($E95,1)="Q",VLOOKUP($E95,[1]Queen_Elizabeth!$F:$ZZ,H$1,FALSE),"")))),3),Lookups!B:C,2,FALSE),"")</f>
        <v/>
      </c>
      <c r="I95" s="6" t="str">
        <f>IF(LEFT($E95,1)="M",VLOOKUP($E95,[1]Queen_Mary_2!$F:$ZZ,I$1,FALSE),IF(LEFT($E95,1)="V",VLOOKUP($E95,[1]Queen_Victoria!$F:$ZZ,I$1,FALSE),IF(LEFT($E95,1)="H",VLOOKUP($E95,[1]Queen_Anne!$F:$ZZ,I$1,FALSE),IF(LEFT($E95,1)="Q",VLOOKUP($E95,[1]Queen_Elizabeth!$F:$ZZ,I$1,FALSE),""))))</f>
        <v/>
      </c>
      <c r="J95" s="5" t="str">
        <f>IFERROR(VLOOKUP(LEFT(IF(LEFT($E95,1)="M",VLOOKUP($E95,[1]Queen_Mary_2!$F:$ZZ,J$1,FALSE),IF(LEFT($E95,1)="V",VLOOKUP($E95,[1]Queen_Victoria!$F:$ZZ,J$1,FALSE),IF(LEFT($E95,1)="H",VLOOKUP($E95,[1]Queen_Anne!$F:$ZZ,J$1,FALSE),IF(LEFT($E95,1)="Q",VLOOKUP($E95,[1]Queen_Elizabeth!$F:$ZZ,J$1,FALSE),"")))),3),Lookups!B:C,2,FALSE),"")</f>
        <v/>
      </c>
      <c r="K95" s="6" t="str">
        <f>IF(LEFT($E95,1)="M",VLOOKUP($E95,[1]Queen_Mary_2!$F:$ZZ,K$1,FALSE),IF(LEFT($E95,1)="V",VLOOKUP($E95,[1]Queen_Victoria!$F:$ZZ,K$1,FALSE),IF(LEFT($E95,1)="H",VLOOKUP($E95,[1]Queen_Anne!$F:$ZZ,K$1,FALSE),IF(LEFT($E95,1)="Q",VLOOKUP($E95,[1]Queen_Elizabeth!$F:$ZZ,K$1,FALSE),""))))</f>
        <v/>
      </c>
      <c r="L95" s="68"/>
    </row>
    <row r="96" spans="1:12" hidden="1" x14ac:dyDescent="0.35">
      <c r="A96" s="76">
        <f>SUM(A91:A95)</f>
        <v>2</v>
      </c>
      <c r="B96" s="76" t="str">
        <f>LEFT(E95,1)</f>
        <v/>
      </c>
      <c r="C96" s="79">
        <f>IFERROR(I95-K94,0)</f>
        <v>0</v>
      </c>
      <c r="E96" s="3"/>
      <c r="F96" s="77" t="str">
        <f>IF(LEFT($E96,1)="M",VLOOKUP($E96,[1]Queen_Mary_2!$F:$ZZ,F$1,FALSE),IF(LEFT($E96,1)="V",VLOOKUP($E96,[1]Queen_Victoria!$F:$ZZ,F$1,FALSE),IF(LEFT($E96,1)="H",VLOOKUP($E96,[1]Queen_Anne!$F:$ZZ,F$1,FALSE),IF(LEFT($E96,1)="Q",VLOOKUP($E96,[1]Queen_Elizabeth!$F:$ZZ,F$1,FALSE),""))))</f>
        <v/>
      </c>
      <c r="G96" s="3" t="str">
        <f>IF(LEFT($E96,1)="M",VLOOKUP($E96,[1]Queen_Mary_2!$F:$ZZ,G$1,FALSE),IF(LEFT($E96,1)="V",VLOOKUP($E96,[1]Queen_Victoria!$F:$ZZ,G$1,FALSE),IF(LEFT($E96,1)="H",VLOOKUP($E96,[1]Queen_Anne!$F:$ZZ,G$1,FALSE),IF(LEFT($E96,1)="Q",VLOOKUP($E96,[1]Queen_Elizabeth!$F:$ZZ,G$1,FALSE),""))))</f>
        <v/>
      </c>
      <c r="H96" s="3" t="str">
        <f>IFERROR(VLOOKUP(LEFT(IF(LEFT($E96,1)="M",VLOOKUP($E96,[1]Queen_Mary_2!$F:$ZZ,H$1,FALSE),IF(LEFT($E96,1)="V",VLOOKUP($E96,[1]Queen_Victoria!$F:$ZZ,H$1,FALSE),IF(LEFT($E96,1)="H",VLOOKUP($E96,[1]Queen_Anne!$F:$ZZ,H$1,FALSE),IF(LEFT($E96,1)="Q",VLOOKUP($E96,[1]Queen_Elizabeth!$F:$ZZ,H$1,FALSE),"")))),3),Lookups!B:C,2,FALSE),"")</f>
        <v/>
      </c>
      <c r="I96" s="4" t="str">
        <f>IF(LEFT($E96,1)="M",VLOOKUP($E96,[1]Queen_Mary_2!$F:$ZZ,I$1,FALSE),IF(LEFT($E96,1)="V",VLOOKUP($E96,[1]Queen_Victoria!$F:$ZZ,I$1,FALSE),IF(LEFT($E96,1)="H",VLOOKUP($E96,[1]Queen_Anne!$F:$ZZ,I$1,FALSE),IF(LEFT($E96,1)="Q",VLOOKUP($E96,[1]Queen_Elizabeth!$F:$ZZ,I$1,FALSE),""))))</f>
        <v/>
      </c>
      <c r="J96" s="3" t="str">
        <f>IFERROR(VLOOKUP(LEFT(IF(LEFT($E96,1)="M",VLOOKUP($E96,[1]Queen_Mary_2!$F:$ZZ,J$1,FALSE),IF(LEFT($E96,1)="V",VLOOKUP($E96,[1]Queen_Victoria!$F:$ZZ,J$1,FALSE),IF(LEFT($E96,1)="H",VLOOKUP($E96,[1]Queen_Anne!$F:$ZZ,J$1,FALSE),IF(LEFT($E96,1)="Q",VLOOKUP($E96,[1]Queen_Elizabeth!$F:$ZZ,J$1,FALSE),"")))),3),Lookups!B:C,2,FALSE),"")</f>
        <v/>
      </c>
      <c r="K96" s="4" t="str">
        <f>IF(LEFT($E96,1)="M",VLOOKUP($E96,[1]Queen_Mary_2!$F:$ZZ,K$1,FALSE),IF(LEFT($E96,1)="V",VLOOKUP($E96,[1]Queen_Victoria!$F:$ZZ,K$1,FALSE),IF(LEFT($E96,1)="H",VLOOKUP($E96,[1]Queen_Anne!$F:$ZZ,K$1,FALSE),IF(LEFT($E96,1)="Q",VLOOKUP($E96,[1]Queen_Elizabeth!$F:$ZZ,K$1,FALSE),""))))</f>
        <v/>
      </c>
      <c r="L96" s="68"/>
    </row>
    <row r="97" spans="1:12" x14ac:dyDescent="0.35">
      <c r="A97" s="76"/>
      <c r="B97" s="76" t="str">
        <f>LEFT(E96,1)</f>
        <v/>
      </c>
      <c r="C97" s="79">
        <f>IFERROR(I96-K95,0)</f>
        <v>0</v>
      </c>
      <c r="E97" s="68"/>
      <c r="F97" s="68"/>
      <c r="G97" s="5">
        <f>SUM(G91:G96)</f>
        <v>19</v>
      </c>
      <c r="H97" s="68"/>
      <c r="I97" s="68"/>
      <c r="J97" s="68"/>
      <c r="K97" s="68"/>
      <c r="L97" s="68"/>
    </row>
    <row r="98" spans="1:12" x14ac:dyDescent="0.35">
      <c r="G98" s="66"/>
      <c r="L98" s="68"/>
    </row>
    <row r="99" spans="1:12" x14ac:dyDescent="0.35">
      <c r="A99" s="75">
        <f>A88+1</f>
        <v>9</v>
      </c>
      <c r="E99" s="73" t="str">
        <f>A107&amp;" Queens Option "&amp;A99</f>
        <v>2 Queens Option 9</v>
      </c>
      <c r="F99" s="68"/>
      <c r="G99" s="74"/>
      <c r="H99" s="68"/>
      <c r="I99" s="68"/>
      <c r="J99" s="68"/>
      <c r="K99" s="68"/>
      <c r="L99" s="68"/>
    </row>
    <row r="100" spans="1:12" x14ac:dyDescent="0.35">
      <c r="E100" s="68"/>
      <c r="F100" s="68"/>
      <c r="G100" s="74"/>
      <c r="H100" s="68"/>
      <c r="I100" s="68"/>
      <c r="J100" s="68"/>
      <c r="K100" s="68"/>
      <c r="L100" s="68"/>
    </row>
    <row r="101" spans="1:12" x14ac:dyDescent="0.35">
      <c r="E101" s="2" t="s">
        <v>0</v>
      </c>
      <c r="F101" s="2" t="s">
        <v>1</v>
      </c>
      <c r="G101" s="2" t="s">
        <v>2</v>
      </c>
      <c r="H101" s="2" t="s">
        <v>3</v>
      </c>
      <c r="I101" s="2" t="s">
        <v>4</v>
      </c>
      <c r="J101" s="2" t="s">
        <v>5</v>
      </c>
      <c r="K101" s="2" t="s">
        <v>6</v>
      </c>
      <c r="L101" s="68"/>
    </row>
    <row r="102" spans="1:12" x14ac:dyDescent="0.35">
      <c r="A102" s="76">
        <f>IF(COUNTIF(B102:B108,"M")&gt;0,1,0)</f>
        <v>0</v>
      </c>
      <c r="B102" s="76" t="str">
        <f>LEFT(E102,1)</f>
        <v>H</v>
      </c>
      <c r="C102" s="79"/>
      <c r="E102" s="78" t="s">
        <v>514</v>
      </c>
      <c r="F102" s="5" t="str">
        <f>IF(LEFT($E102,1)="M",VLOOKUP($E102,[1]Queen_Mary_2!$F:$ZZ,F$1,FALSE),IF(LEFT($E102,1)="V",VLOOKUP($E102,[1]Queen_Victoria!$F:$ZZ,F$1,FALSE),IF(LEFT($E102,1)="H",VLOOKUP($E102,[1]Queen_Anne!$F:$ZZ,F$1,FALSE),IF(LEFT($E102,1)="Q",VLOOKUP($E102,[1]Queen_Elizabeth!$F:$ZZ,F$1,FALSE),""))))</f>
        <v>Norway Fjord</v>
      </c>
      <c r="G102" s="5">
        <f>IF(LEFT($E102,1)="M",VLOOKUP($E102,[1]Queen_Mary_2!$F:$ZZ,G$1,FALSE),IF(LEFT($E102,1)="V",VLOOKUP($E102,[1]Queen_Victoria!$F:$ZZ,G$1,FALSE),IF(LEFT($E102,1)="H",VLOOKUP($E102,[1]Queen_Anne!$F:$ZZ,G$1,FALSE),IF(LEFT($E102,1)="Q",VLOOKUP($E102,[1]Queen_Elizabeth!$F:$ZZ,G$1,FALSE),""))))</f>
        <v>7</v>
      </c>
      <c r="H102" s="5" t="str">
        <f>IFERROR(VLOOKUP(LEFT(IF(LEFT($E102,1)="M",VLOOKUP($E102,[1]Queen_Mary_2!$F:$ZZ,H$1,FALSE),IF(LEFT($E102,1)="V",VLOOKUP($E102,[1]Queen_Victoria!$F:$ZZ,H$1,FALSE),IF(LEFT($E102,1)="H",VLOOKUP($E102,[1]Queen_Anne!$F:$ZZ,H$1,FALSE),IF(LEFT($E102,1)="Q",VLOOKUP($E102,[1]Queen_Elizabeth!$F:$ZZ,H$1,FALSE),"")))),3),Lookups!B:C,2,FALSE),"")</f>
        <v>Southampton</v>
      </c>
      <c r="I102" s="6">
        <f>IF(LEFT($E102,1)="M",VLOOKUP($E102,[1]Queen_Mary_2!$F:$ZZ,I$1,FALSE),IF(LEFT($E102,1)="V",VLOOKUP($E102,[1]Queen_Victoria!$F:$ZZ,I$1,FALSE),IF(LEFT($E102,1)="H",VLOOKUP($E102,[1]Queen_Anne!$F:$ZZ,I$1,FALSE),IF(LEFT($E102,1)="Q",VLOOKUP($E102,[1]Queen_Elizabeth!$F:$ZZ,I$1,FALSE),""))))</f>
        <v>46628</v>
      </c>
      <c r="J102" s="81" t="str">
        <f>IFERROR(VLOOKUP(LEFT(IF(LEFT($E102,1)="M",VLOOKUP($E102,[1]Queen_Mary_2!$F:$ZZ,J$1,FALSE),IF(LEFT($E102,1)="V",VLOOKUP($E102,[1]Queen_Victoria!$F:$ZZ,J$1,FALSE),IF(LEFT($E102,1)="H",VLOOKUP($E102,[1]Queen_Anne!$F:$ZZ,J$1,FALSE),IF(LEFT($E102,1)="Q",VLOOKUP($E102,[1]Queen_Elizabeth!$F:$ZZ,J$1,FALSE),"")))),3),Lookups!B:C,2,FALSE),"")</f>
        <v>Southampton</v>
      </c>
      <c r="K102" s="6">
        <f>IF(LEFT($E102,1)="M",VLOOKUP($E102,[1]Queen_Mary_2!$F:$ZZ,K$1,FALSE),IF(LEFT($E102,1)="V",VLOOKUP($E102,[1]Queen_Victoria!$F:$ZZ,K$1,FALSE),IF(LEFT($E102,1)="H",VLOOKUP($E102,[1]Queen_Anne!$F:$ZZ,K$1,FALSE),IF(LEFT($E102,1)="Q",VLOOKUP($E102,[1]Queen_Elizabeth!$F:$ZZ,K$1,FALSE),""))))</f>
        <v>46635</v>
      </c>
      <c r="L102" s="68"/>
    </row>
    <row r="103" spans="1:12" x14ac:dyDescent="0.35">
      <c r="A103" s="76"/>
      <c r="B103" s="76"/>
      <c r="C103" s="79"/>
      <c r="E103" s="3" t="s">
        <v>521</v>
      </c>
      <c r="F103" s="77" t="s">
        <v>196</v>
      </c>
      <c r="G103" s="3">
        <v>19</v>
      </c>
      <c r="H103" s="3" t="s">
        <v>135</v>
      </c>
      <c r="I103" s="4">
        <v>46635</v>
      </c>
      <c r="J103" s="3" t="s">
        <v>135</v>
      </c>
      <c r="K103" s="4">
        <v>46654</v>
      </c>
      <c r="L103" s="68"/>
    </row>
    <row r="104" spans="1:12" hidden="1" x14ac:dyDescent="0.35">
      <c r="A104" s="76">
        <f>IF(COUNTIF(B102:B108,"H")&gt;0,1,0)</f>
        <v>1</v>
      </c>
      <c r="B104" s="76" t="str">
        <f>LEFT(E103,1)</f>
        <v>V</v>
      </c>
      <c r="C104" s="79">
        <f>IFERROR(I103-K102,"-")</f>
        <v>0</v>
      </c>
      <c r="E104" s="5"/>
      <c r="F104" s="5" t="str">
        <f>IF(LEFT($E104,1)="M",VLOOKUP($E104,[1]Queen_Mary_2!$F:$ZZ,F$1,FALSE),IF(LEFT($E104,1)="V",VLOOKUP($E104,[1]Queen_Victoria!$F:$ZZ,F$1,FALSE),IF(LEFT($E104,1)="H",VLOOKUP($E104,[1]Queen_Anne!$F:$ZZ,F$1,FALSE),IF(LEFT($E104,1)="Q",VLOOKUP($E104,[1]Queen_Elizabeth!$F:$ZZ,F$1,FALSE),""))))</f>
        <v/>
      </c>
      <c r="G104" s="5" t="str">
        <f>IF(LEFT($E104,1)="M",VLOOKUP($E104,[1]Queen_Mary_2!$F:$ZZ,G$1,FALSE),IF(LEFT($E104,1)="V",VLOOKUP($E104,[1]Queen_Victoria!$F:$ZZ,G$1,FALSE),IF(LEFT($E104,1)="H",VLOOKUP($E104,[1]Queen_Anne!$F:$ZZ,G$1,FALSE),IF(LEFT($E104,1)="Q",VLOOKUP($E104,[1]Queen_Elizabeth!$F:$ZZ,G$1,FALSE),""))))</f>
        <v/>
      </c>
      <c r="H104" s="5" t="str">
        <f>IFERROR(VLOOKUP(LEFT(IF(LEFT($E104,1)="M",VLOOKUP($E104,[1]Queen_Mary_2!$F:$ZZ,H$1,FALSE),IF(LEFT($E104,1)="V",VLOOKUP($E104,[1]Queen_Victoria!$F:$ZZ,H$1,FALSE),IF(LEFT($E104,1)="H",VLOOKUP($E104,[1]Queen_Anne!$F:$ZZ,H$1,FALSE),IF(LEFT($E104,1)="Q",VLOOKUP($E104,[1]Queen_Elizabeth!$F:$ZZ,H$1,FALSE),"")))),3),Lookups!B:C,2,FALSE),"")</f>
        <v/>
      </c>
      <c r="I104" s="6" t="str">
        <f>IF(LEFT($E104,1)="M",VLOOKUP($E104,[1]Queen_Mary_2!$F:$ZZ,I$1,FALSE),IF(LEFT($E104,1)="V",VLOOKUP($E104,[1]Queen_Victoria!$F:$ZZ,I$1,FALSE),IF(LEFT($E104,1)="H",VLOOKUP($E104,[1]Queen_Anne!$F:$ZZ,I$1,FALSE),IF(LEFT($E104,1)="Q",VLOOKUP($E104,[1]Queen_Elizabeth!$F:$ZZ,I$1,FALSE),""))))</f>
        <v/>
      </c>
      <c r="J104" s="5" t="str">
        <f>IFERROR(VLOOKUP(LEFT(IF(LEFT($E104,1)="M",VLOOKUP($E104,[1]Queen_Mary_2!$F:$ZZ,J$1,FALSE),IF(LEFT($E104,1)="V",VLOOKUP($E104,[1]Queen_Victoria!$F:$ZZ,J$1,FALSE),IF(LEFT($E104,1)="H",VLOOKUP($E104,[1]Queen_Anne!$F:$ZZ,J$1,FALSE),IF(LEFT($E104,1)="Q",VLOOKUP($E104,[1]Queen_Elizabeth!$F:$ZZ,J$1,FALSE),"")))),3),Lookups!B:C,2,FALSE),"")</f>
        <v/>
      </c>
      <c r="K104" s="6" t="str">
        <f>IF(LEFT($E104,1)="M",VLOOKUP($E104,[1]Queen_Mary_2!$F:$ZZ,K$1,FALSE),IF(LEFT($E104,1)="V",VLOOKUP($E104,[1]Queen_Victoria!$F:$ZZ,K$1,FALSE),IF(LEFT($E104,1)="H",VLOOKUP($E104,[1]Queen_Anne!$F:$ZZ,K$1,FALSE),IF(LEFT($E104,1)="Q",VLOOKUP($E104,[1]Queen_Elizabeth!$F:$ZZ,K$1,FALSE),""))))</f>
        <v/>
      </c>
      <c r="L104" s="68"/>
    </row>
    <row r="105" spans="1:12" hidden="1" x14ac:dyDescent="0.35">
      <c r="A105" s="76">
        <f>IF(COUNTIF(B102:B108,"V")&gt;0,1,0)</f>
        <v>1</v>
      </c>
      <c r="B105" s="76" t="str">
        <f>LEFT(E104,1)</f>
        <v/>
      </c>
      <c r="C105" s="79">
        <f>IFERROR(I104-K103,0)</f>
        <v>0</v>
      </c>
      <c r="E105" s="3"/>
      <c r="F105" s="77" t="str">
        <f>IF(LEFT($E105,1)="M",VLOOKUP($E105,[1]Queen_Mary_2!$F:$ZZ,F$1,FALSE),IF(LEFT($E105,1)="V",VLOOKUP($E105,[1]Queen_Victoria!$F:$ZZ,F$1,FALSE),IF(LEFT($E105,1)="H",VLOOKUP($E105,[1]Queen_Anne!$F:$ZZ,F$1,FALSE),IF(LEFT($E105,1)="Q",VLOOKUP($E105,[1]Queen_Elizabeth!$F:$ZZ,F$1,FALSE),""))))</f>
        <v/>
      </c>
      <c r="G105" s="3" t="str">
        <f>IF(LEFT($E105,1)="M",VLOOKUP($E105,[1]Queen_Mary_2!$F:$ZZ,G$1,FALSE),IF(LEFT($E105,1)="V",VLOOKUP($E105,[1]Queen_Victoria!$F:$ZZ,G$1,FALSE),IF(LEFT($E105,1)="H",VLOOKUP($E105,[1]Queen_Anne!$F:$ZZ,G$1,FALSE),IF(LEFT($E105,1)="Q",VLOOKUP($E105,[1]Queen_Elizabeth!$F:$ZZ,G$1,FALSE),""))))</f>
        <v/>
      </c>
      <c r="H105" s="3" t="str">
        <f>IFERROR(VLOOKUP(LEFT(IF(LEFT($E105,1)="M",VLOOKUP($E105,[1]Queen_Mary_2!$F:$ZZ,H$1,FALSE),IF(LEFT($E105,1)="V",VLOOKUP($E105,[1]Queen_Victoria!$F:$ZZ,H$1,FALSE),IF(LEFT($E105,1)="H",VLOOKUP($E105,[1]Queen_Anne!$F:$ZZ,H$1,FALSE),IF(LEFT($E105,1)="Q",VLOOKUP($E105,[1]Queen_Elizabeth!$F:$ZZ,H$1,FALSE),"")))),3),Lookups!B:C,2,FALSE),"")</f>
        <v/>
      </c>
      <c r="I105" s="4" t="str">
        <f>IF(LEFT($E105,1)="M",VLOOKUP($E105,[1]Queen_Mary_2!$F:$ZZ,I$1,FALSE),IF(LEFT($E105,1)="V",VLOOKUP($E105,[1]Queen_Victoria!$F:$ZZ,I$1,FALSE),IF(LEFT($E105,1)="H",VLOOKUP($E105,[1]Queen_Anne!$F:$ZZ,I$1,FALSE),IF(LEFT($E105,1)="Q",VLOOKUP($E105,[1]Queen_Elizabeth!$F:$ZZ,I$1,FALSE),""))))</f>
        <v/>
      </c>
      <c r="J105" s="3" t="str">
        <f>IFERROR(VLOOKUP(LEFT(IF(LEFT($E105,1)="M",VLOOKUP($E105,[1]Queen_Mary_2!$F:$ZZ,J$1,FALSE),IF(LEFT($E105,1)="V",VLOOKUP($E105,[1]Queen_Victoria!$F:$ZZ,J$1,FALSE),IF(LEFT($E105,1)="H",VLOOKUP($E105,[1]Queen_Anne!$F:$ZZ,J$1,FALSE),IF(LEFT($E105,1)="Q",VLOOKUP($E105,[1]Queen_Elizabeth!$F:$ZZ,J$1,FALSE),"")))),3),Lookups!B:C,2,FALSE),"")</f>
        <v/>
      </c>
      <c r="K105" s="4" t="str">
        <f>IF(LEFT($E105,1)="M",VLOOKUP($E105,[1]Queen_Mary_2!$F:$ZZ,K$1,FALSE),IF(LEFT($E105,1)="V",VLOOKUP($E105,[1]Queen_Victoria!$F:$ZZ,K$1,FALSE),IF(LEFT($E105,1)="H",VLOOKUP($E105,[1]Queen_Anne!$F:$ZZ,K$1,FALSE),IF(LEFT($E105,1)="Q",VLOOKUP($E105,[1]Queen_Elizabeth!$F:$ZZ,K$1,FALSE),""))))</f>
        <v/>
      </c>
      <c r="L105" s="68"/>
    </row>
    <row r="106" spans="1:12" hidden="1" x14ac:dyDescent="0.35">
      <c r="A106" s="76">
        <f>IF(COUNTIF(B102:B108,"Q")&gt;0,1,0)</f>
        <v>0</v>
      </c>
      <c r="B106" s="76" t="str">
        <f>LEFT(E105,1)</f>
        <v/>
      </c>
      <c r="C106" s="79">
        <f>IFERROR(I105-K104,0)</f>
        <v>0</v>
      </c>
      <c r="E106" s="5"/>
      <c r="F106" s="5" t="str">
        <f>IF(LEFT($E106,1)="M",VLOOKUP($E106,[1]Queen_Mary_2!$F:$ZZ,F$1,FALSE),IF(LEFT($E106,1)="V",VLOOKUP($E106,[1]Queen_Victoria!$F:$ZZ,F$1,FALSE),IF(LEFT($E106,1)="H",VLOOKUP($E106,[1]Queen_Anne!$F:$ZZ,F$1,FALSE),IF(LEFT($E106,1)="Q",VLOOKUP($E106,[1]Queen_Elizabeth!$F:$ZZ,F$1,FALSE),""))))</f>
        <v/>
      </c>
      <c r="G106" s="5" t="str">
        <f>IF(LEFT($E106,1)="M",VLOOKUP($E106,[1]Queen_Mary_2!$F:$ZZ,G$1,FALSE),IF(LEFT($E106,1)="V",VLOOKUP($E106,[1]Queen_Victoria!$F:$ZZ,G$1,FALSE),IF(LEFT($E106,1)="H",VLOOKUP($E106,[1]Queen_Anne!$F:$ZZ,G$1,FALSE),IF(LEFT($E106,1)="Q",VLOOKUP($E106,[1]Queen_Elizabeth!$F:$ZZ,G$1,FALSE),""))))</f>
        <v/>
      </c>
      <c r="H106" s="5" t="str">
        <f>IFERROR(VLOOKUP(LEFT(IF(LEFT($E106,1)="M",VLOOKUP($E106,[1]Queen_Mary_2!$F:$ZZ,H$1,FALSE),IF(LEFT($E106,1)="V",VLOOKUP($E106,[1]Queen_Victoria!$F:$ZZ,H$1,FALSE),IF(LEFT($E106,1)="H",VLOOKUP($E106,[1]Queen_Anne!$F:$ZZ,H$1,FALSE),IF(LEFT($E106,1)="Q",VLOOKUP($E106,[1]Queen_Elizabeth!$F:$ZZ,H$1,FALSE),"")))),3),Lookups!B:C,2,FALSE),"")</f>
        <v/>
      </c>
      <c r="I106" s="6" t="str">
        <f>IF(LEFT($E106,1)="M",VLOOKUP($E106,[1]Queen_Mary_2!$F:$ZZ,I$1,FALSE),IF(LEFT($E106,1)="V",VLOOKUP($E106,[1]Queen_Victoria!$F:$ZZ,I$1,FALSE),IF(LEFT($E106,1)="H",VLOOKUP($E106,[1]Queen_Anne!$F:$ZZ,I$1,FALSE),IF(LEFT($E106,1)="Q",VLOOKUP($E106,[1]Queen_Elizabeth!$F:$ZZ,I$1,FALSE),""))))</f>
        <v/>
      </c>
      <c r="J106" s="5" t="str">
        <f>IFERROR(VLOOKUP(LEFT(IF(LEFT($E106,1)="M",VLOOKUP($E106,[1]Queen_Mary_2!$F:$ZZ,J$1,FALSE),IF(LEFT($E106,1)="V",VLOOKUP($E106,[1]Queen_Victoria!$F:$ZZ,J$1,FALSE),IF(LEFT($E106,1)="H",VLOOKUP($E106,[1]Queen_Anne!$F:$ZZ,J$1,FALSE),IF(LEFT($E106,1)="Q",VLOOKUP($E106,[1]Queen_Elizabeth!$F:$ZZ,J$1,FALSE),"")))),3),Lookups!B:C,2,FALSE),"")</f>
        <v/>
      </c>
      <c r="K106" s="6" t="str">
        <f>IF(LEFT($E106,1)="M",VLOOKUP($E106,[1]Queen_Mary_2!$F:$ZZ,K$1,FALSE),IF(LEFT($E106,1)="V",VLOOKUP($E106,[1]Queen_Victoria!$F:$ZZ,K$1,FALSE),IF(LEFT($E106,1)="H",VLOOKUP($E106,[1]Queen_Anne!$F:$ZZ,K$1,FALSE),IF(LEFT($E106,1)="Q",VLOOKUP($E106,[1]Queen_Elizabeth!$F:$ZZ,K$1,FALSE),""))))</f>
        <v/>
      </c>
      <c r="L106" s="68"/>
    </row>
    <row r="107" spans="1:12" hidden="1" x14ac:dyDescent="0.35">
      <c r="A107" s="76">
        <f>SUM(A102:A106)</f>
        <v>2</v>
      </c>
      <c r="B107" s="76" t="str">
        <f>LEFT(E106,1)</f>
        <v/>
      </c>
      <c r="C107" s="79">
        <f>IFERROR(I106-K105,0)</f>
        <v>0</v>
      </c>
      <c r="E107" s="3"/>
      <c r="F107" s="77" t="str">
        <f>IF(LEFT($E107,1)="M",VLOOKUP($E107,[1]Queen_Mary_2!$F:$ZZ,F$1,FALSE),IF(LEFT($E107,1)="V",VLOOKUP($E107,[1]Queen_Victoria!$F:$ZZ,F$1,FALSE),IF(LEFT($E107,1)="H",VLOOKUP($E107,[1]Queen_Anne!$F:$ZZ,F$1,FALSE),IF(LEFT($E107,1)="Q",VLOOKUP($E107,[1]Queen_Elizabeth!$F:$ZZ,F$1,FALSE),""))))</f>
        <v/>
      </c>
      <c r="G107" s="3" t="str">
        <f>IF(LEFT($E107,1)="M",VLOOKUP($E107,[1]Queen_Mary_2!$F:$ZZ,G$1,FALSE),IF(LEFT($E107,1)="V",VLOOKUP($E107,[1]Queen_Victoria!$F:$ZZ,G$1,FALSE),IF(LEFT($E107,1)="H",VLOOKUP($E107,[1]Queen_Anne!$F:$ZZ,G$1,FALSE),IF(LEFT($E107,1)="Q",VLOOKUP($E107,[1]Queen_Elizabeth!$F:$ZZ,G$1,FALSE),""))))</f>
        <v/>
      </c>
      <c r="H107" s="3" t="str">
        <f>IFERROR(VLOOKUP(LEFT(IF(LEFT($E107,1)="M",VLOOKUP($E107,[1]Queen_Mary_2!$F:$ZZ,H$1,FALSE),IF(LEFT($E107,1)="V",VLOOKUP($E107,[1]Queen_Victoria!$F:$ZZ,H$1,FALSE),IF(LEFT($E107,1)="H",VLOOKUP($E107,[1]Queen_Anne!$F:$ZZ,H$1,FALSE),IF(LEFT($E107,1)="Q",VLOOKUP($E107,[1]Queen_Elizabeth!$F:$ZZ,H$1,FALSE),"")))),3),Lookups!B:C,2,FALSE),"")</f>
        <v/>
      </c>
      <c r="I107" s="4" t="str">
        <f>IF(LEFT($E107,1)="M",VLOOKUP($E107,[1]Queen_Mary_2!$F:$ZZ,I$1,FALSE),IF(LEFT($E107,1)="V",VLOOKUP($E107,[1]Queen_Victoria!$F:$ZZ,I$1,FALSE),IF(LEFT($E107,1)="H",VLOOKUP($E107,[1]Queen_Anne!$F:$ZZ,I$1,FALSE),IF(LEFT($E107,1)="Q",VLOOKUP($E107,[1]Queen_Elizabeth!$F:$ZZ,I$1,FALSE),""))))</f>
        <v/>
      </c>
      <c r="J107" s="3" t="str">
        <f>IFERROR(VLOOKUP(LEFT(IF(LEFT($E107,1)="M",VLOOKUP($E107,[1]Queen_Mary_2!$F:$ZZ,J$1,FALSE),IF(LEFT($E107,1)="V",VLOOKUP($E107,[1]Queen_Victoria!$F:$ZZ,J$1,FALSE),IF(LEFT($E107,1)="H",VLOOKUP($E107,[1]Queen_Anne!$F:$ZZ,J$1,FALSE),IF(LEFT($E107,1)="Q",VLOOKUP($E107,[1]Queen_Elizabeth!$F:$ZZ,J$1,FALSE),"")))),3),Lookups!B:C,2,FALSE),"")</f>
        <v/>
      </c>
      <c r="K107" s="4" t="str">
        <f>IF(LEFT($E107,1)="M",VLOOKUP($E107,[1]Queen_Mary_2!$F:$ZZ,K$1,FALSE),IF(LEFT($E107,1)="V",VLOOKUP($E107,[1]Queen_Victoria!$F:$ZZ,K$1,FALSE),IF(LEFT($E107,1)="H",VLOOKUP($E107,[1]Queen_Anne!$F:$ZZ,K$1,FALSE),IF(LEFT($E107,1)="Q",VLOOKUP($E107,[1]Queen_Elizabeth!$F:$ZZ,K$1,FALSE),""))))</f>
        <v/>
      </c>
      <c r="L107" s="68"/>
    </row>
    <row r="108" spans="1:12" x14ac:dyDescent="0.35">
      <c r="A108" s="76"/>
      <c r="B108" s="76" t="str">
        <f>LEFT(E107,1)</f>
        <v/>
      </c>
      <c r="C108" s="79">
        <f>IFERROR(I107-K106,0)</f>
        <v>0</v>
      </c>
      <c r="E108" s="68"/>
      <c r="F108" s="68"/>
      <c r="G108" s="5">
        <f>SUM(G102:G107)</f>
        <v>26</v>
      </c>
      <c r="H108" s="68"/>
      <c r="I108" s="68"/>
      <c r="J108" s="68"/>
      <c r="K108" s="68"/>
      <c r="L108" s="68"/>
    </row>
    <row r="109" spans="1:12" x14ac:dyDescent="0.35">
      <c r="G109" s="66"/>
      <c r="L109" s="68"/>
    </row>
    <row r="110" spans="1:12" x14ac:dyDescent="0.35">
      <c r="A110" s="75">
        <f>A99+1</f>
        <v>10</v>
      </c>
      <c r="E110" s="73" t="str">
        <f>A118&amp;" Queens Option "&amp;A110</f>
        <v>2 Queens Option 10</v>
      </c>
      <c r="F110" s="68"/>
      <c r="G110" s="74"/>
      <c r="H110" s="68"/>
      <c r="I110" s="68"/>
      <c r="J110" s="68"/>
      <c r="K110" s="68"/>
      <c r="L110" s="68"/>
    </row>
    <row r="111" spans="1:12" x14ac:dyDescent="0.35">
      <c r="E111" s="68"/>
      <c r="F111" s="68"/>
      <c r="G111" s="74"/>
      <c r="H111" s="68"/>
      <c r="I111" s="68"/>
      <c r="J111" s="68"/>
      <c r="K111" s="68"/>
      <c r="L111" s="68"/>
    </row>
    <row r="112" spans="1:12" x14ac:dyDescent="0.35">
      <c r="E112" s="2" t="s">
        <v>0</v>
      </c>
      <c r="F112" s="2" t="s">
        <v>1</v>
      </c>
      <c r="G112" s="2" t="s">
        <v>2</v>
      </c>
      <c r="H112" s="2" t="s">
        <v>3</v>
      </c>
      <c r="I112" s="2" t="s">
        <v>4</v>
      </c>
      <c r="J112" s="2" t="s">
        <v>5</v>
      </c>
      <c r="K112" s="2" t="s">
        <v>6</v>
      </c>
      <c r="L112" s="68"/>
    </row>
    <row r="113" spans="1:12" x14ac:dyDescent="0.35">
      <c r="A113" s="76">
        <f>IF(COUNTIF(B113:B119,"M")&gt;0,1,0)</f>
        <v>0</v>
      </c>
      <c r="B113" s="76" t="str">
        <f>LEFT(E113,1)</f>
        <v>V</v>
      </c>
      <c r="C113" s="79"/>
      <c r="E113" s="78" t="s">
        <v>503</v>
      </c>
      <c r="F113" s="5" t="s">
        <v>202</v>
      </c>
      <c r="G113" s="5">
        <v>16</v>
      </c>
      <c r="H113" s="5" t="s">
        <v>135</v>
      </c>
      <c r="I113" s="6">
        <v>46619</v>
      </c>
      <c r="J113" s="81" t="s">
        <v>135</v>
      </c>
      <c r="K113" s="6">
        <v>46635</v>
      </c>
      <c r="L113" s="68"/>
    </row>
    <row r="114" spans="1:12" x14ac:dyDescent="0.35">
      <c r="A114" s="76"/>
      <c r="B114" s="76"/>
      <c r="C114" s="79"/>
      <c r="E114" s="3" t="s">
        <v>522</v>
      </c>
      <c r="F114" s="77" t="s">
        <v>197</v>
      </c>
      <c r="G114" s="3">
        <v>7</v>
      </c>
      <c r="H114" s="3" t="s">
        <v>135</v>
      </c>
      <c r="I114" s="4">
        <v>46635</v>
      </c>
      <c r="J114" s="3" t="s">
        <v>135</v>
      </c>
      <c r="K114" s="4">
        <v>46642</v>
      </c>
      <c r="L114" s="68"/>
    </row>
    <row r="115" spans="1:12" hidden="1" x14ac:dyDescent="0.35">
      <c r="A115" s="76">
        <f>IF(COUNTIF(B113:B119,"H")&gt;0,1,0)</f>
        <v>1</v>
      </c>
      <c r="B115" s="76" t="str">
        <f>LEFT(E114,1)</f>
        <v>H</v>
      </c>
      <c r="C115" s="79">
        <f>IFERROR(I114-K113,"-")</f>
        <v>0</v>
      </c>
      <c r="E115" s="5"/>
      <c r="F115" s="5" t="str">
        <f>IF(LEFT($E115,1)="M",VLOOKUP($E115,[1]Queen_Mary_2!$F:$ZZ,F$1,FALSE),IF(LEFT($E115,1)="V",VLOOKUP($E115,[1]Queen_Victoria!$F:$ZZ,F$1,FALSE),IF(LEFT($E115,1)="H",VLOOKUP($E115,[1]Queen_Anne!$F:$ZZ,F$1,FALSE),IF(LEFT($E115,1)="Q",VLOOKUP($E115,[1]Queen_Elizabeth!$F:$ZZ,F$1,FALSE),""))))</f>
        <v/>
      </c>
      <c r="G115" s="5" t="str">
        <f>IF(LEFT($E115,1)="M",VLOOKUP($E115,[1]Queen_Mary_2!$F:$ZZ,G$1,FALSE),IF(LEFT($E115,1)="V",VLOOKUP($E115,[1]Queen_Victoria!$F:$ZZ,G$1,FALSE),IF(LEFT($E115,1)="H",VLOOKUP($E115,[1]Queen_Anne!$F:$ZZ,G$1,FALSE),IF(LEFT($E115,1)="Q",VLOOKUP($E115,[1]Queen_Elizabeth!$F:$ZZ,G$1,FALSE),""))))</f>
        <v/>
      </c>
      <c r="H115" s="5" t="str">
        <f>IFERROR(VLOOKUP(LEFT(IF(LEFT($E115,1)="M",VLOOKUP($E115,[1]Queen_Mary_2!$F:$ZZ,H$1,FALSE),IF(LEFT($E115,1)="V",VLOOKUP($E115,[1]Queen_Victoria!$F:$ZZ,H$1,FALSE),IF(LEFT($E115,1)="H",VLOOKUP($E115,[1]Queen_Anne!$F:$ZZ,H$1,FALSE),IF(LEFT($E115,1)="Q",VLOOKUP($E115,[1]Queen_Elizabeth!$F:$ZZ,H$1,FALSE),"")))),3),Lookups!B:C,2,FALSE),"")</f>
        <v/>
      </c>
      <c r="I115" s="6" t="str">
        <f>IF(LEFT($E115,1)="M",VLOOKUP($E115,[1]Queen_Mary_2!$F:$ZZ,I$1,FALSE),IF(LEFT($E115,1)="V",VLOOKUP($E115,[1]Queen_Victoria!$F:$ZZ,I$1,FALSE),IF(LEFT($E115,1)="H",VLOOKUP($E115,[1]Queen_Anne!$F:$ZZ,I$1,FALSE),IF(LEFT($E115,1)="Q",VLOOKUP($E115,[1]Queen_Elizabeth!$F:$ZZ,I$1,FALSE),""))))</f>
        <v/>
      </c>
      <c r="J115" s="5" t="str">
        <f>IFERROR(VLOOKUP(LEFT(IF(LEFT($E115,1)="M",VLOOKUP($E115,[1]Queen_Mary_2!$F:$ZZ,J$1,FALSE),IF(LEFT($E115,1)="V",VLOOKUP($E115,[1]Queen_Victoria!$F:$ZZ,J$1,FALSE),IF(LEFT($E115,1)="H",VLOOKUP($E115,[1]Queen_Anne!$F:$ZZ,J$1,FALSE),IF(LEFT($E115,1)="Q",VLOOKUP($E115,[1]Queen_Elizabeth!$F:$ZZ,J$1,FALSE),"")))),3),Lookups!B:C,2,FALSE),"")</f>
        <v/>
      </c>
      <c r="K115" s="6" t="str">
        <f>IF(LEFT($E115,1)="M",VLOOKUP($E115,[1]Queen_Mary_2!$F:$ZZ,K$1,FALSE),IF(LEFT($E115,1)="V",VLOOKUP($E115,[1]Queen_Victoria!$F:$ZZ,K$1,FALSE),IF(LEFT($E115,1)="H",VLOOKUP($E115,[1]Queen_Anne!$F:$ZZ,K$1,FALSE),IF(LEFT($E115,1)="Q",VLOOKUP($E115,[1]Queen_Elizabeth!$F:$ZZ,K$1,FALSE),""))))</f>
        <v/>
      </c>
      <c r="L115" s="68"/>
    </row>
    <row r="116" spans="1:12" hidden="1" x14ac:dyDescent="0.35">
      <c r="A116" s="76">
        <f>IF(COUNTIF(B113:B119,"V")&gt;0,1,0)</f>
        <v>1</v>
      </c>
      <c r="B116" s="76" t="str">
        <f>LEFT(E115,1)</f>
        <v/>
      </c>
      <c r="C116" s="79">
        <f>IFERROR(I115-K114,0)</f>
        <v>0</v>
      </c>
      <c r="E116" s="3"/>
      <c r="F116" s="77" t="str">
        <f>IF(LEFT($E116,1)="M",VLOOKUP($E116,[1]Queen_Mary_2!$F:$ZZ,F$1,FALSE),IF(LEFT($E116,1)="V",VLOOKUP($E116,[1]Queen_Victoria!$F:$ZZ,F$1,FALSE),IF(LEFT($E116,1)="H",VLOOKUP($E116,[1]Queen_Anne!$F:$ZZ,F$1,FALSE),IF(LEFT($E116,1)="Q",VLOOKUP($E116,[1]Queen_Elizabeth!$F:$ZZ,F$1,FALSE),""))))</f>
        <v/>
      </c>
      <c r="G116" s="3" t="str">
        <f>IF(LEFT($E116,1)="M",VLOOKUP($E116,[1]Queen_Mary_2!$F:$ZZ,G$1,FALSE),IF(LEFT($E116,1)="V",VLOOKUP($E116,[1]Queen_Victoria!$F:$ZZ,G$1,FALSE),IF(LEFT($E116,1)="H",VLOOKUP($E116,[1]Queen_Anne!$F:$ZZ,G$1,FALSE),IF(LEFT($E116,1)="Q",VLOOKUP($E116,[1]Queen_Elizabeth!$F:$ZZ,G$1,FALSE),""))))</f>
        <v/>
      </c>
      <c r="H116" s="3" t="str">
        <f>IFERROR(VLOOKUP(LEFT(IF(LEFT($E116,1)="M",VLOOKUP($E116,[1]Queen_Mary_2!$F:$ZZ,H$1,FALSE),IF(LEFT($E116,1)="V",VLOOKUP($E116,[1]Queen_Victoria!$F:$ZZ,H$1,FALSE),IF(LEFT($E116,1)="H",VLOOKUP($E116,[1]Queen_Anne!$F:$ZZ,H$1,FALSE),IF(LEFT($E116,1)="Q",VLOOKUP($E116,[1]Queen_Elizabeth!$F:$ZZ,H$1,FALSE),"")))),3),Lookups!B:C,2,FALSE),"")</f>
        <v/>
      </c>
      <c r="I116" s="4" t="str">
        <f>IF(LEFT($E116,1)="M",VLOOKUP($E116,[1]Queen_Mary_2!$F:$ZZ,I$1,FALSE),IF(LEFT($E116,1)="V",VLOOKUP($E116,[1]Queen_Victoria!$F:$ZZ,I$1,FALSE),IF(LEFT($E116,1)="H",VLOOKUP($E116,[1]Queen_Anne!$F:$ZZ,I$1,FALSE),IF(LEFT($E116,1)="Q",VLOOKUP($E116,[1]Queen_Elizabeth!$F:$ZZ,I$1,FALSE),""))))</f>
        <v/>
      </c>
      <c r="J116" s="3" t="str">
        <f>IFERROR(VLOOKUP(LEFT(IF(LEFT($E116,1)="M",VLOOKUP($E116,[1]Queen_Mary_2!$F:$ZZ,J$1,FALSE),IF(LEFT($E116,1)="V",VLOOKUP($E116,[1]Queen_Victoria!$F:$ZZ,J$1,FALSE),IF(LEFT($E116,1)="H",VLOOKUP($E116,[1]Queen_Anne!$F:$ZZ,J$1,FALSE),IF(LEFT($E116,1)="Q",VLOOKUP($E116,[1]Queen_Elizabeth!$F:$ZZ,J$1,FALSE),"")))),3),Lookups!B:C,2,FALSE),"")</f>
        <v/>
      </c>
      <c r="K116" s="4" t="str">
        <f>IF(LEFT($E116,1)="M",VLOOKUP($E116,[1]Queen_Mary_2!$F:$ZZ,K$1,FALSE),IF(LEFT($E116,1)="V",VLOOKUP($E116,[1]Queen_Victoria!$F:$ZZ,K$1,FALSE),IF(LEFT($E116,1)="H",VLOOKUP($E116,[1]Queen_Anne!$F:$ZZ,K$1,FALSE),IF(LEFT($E116,1)="Q",VLOOKUP($E116,[1]Queen_Elizabeth!$F:$ZZ,K$1,FALSE),""))))</f>
        <v/>
      </c>
      <c r="L116" s="68"/>
    </row>
    <row r="117" spans="1:12" hidden="1" x14ac:dyDescent="0.35">
      <c r="A117" s="76">
        <f>IF(COUNTIF(B113:B119,"Q")&gt;0,1,0)</f>
        <v>0</v>
      </c>
      <c r="B117" s="76" t="str">
        <f>LEFT(E116,1)</f>
        <v/>
      </c>
      <c r="C117" s="79">
        <f>IFERROR(I116-K115,0)</f>
        <v>0</v>
      </c>
      <c r="E117" s="5"/>
      <c r="F117" s="5" t="str">
        <f>IF(LEFT($E117,1)="M",VLOOKUP($E117,[1]Queen_Mary_2!$F:$ZZ,F$1,FALSE),IF(LEFT($E117,1)="V",VLOOKUP($E117,[1]Queen_Victoria!$F:$ZZ,F$1,FALSE),IF(LEFT($E117,1)="H",VLOOKUP($E117,[1]Queen_Anne!$F:$ZZ,F$1,FALSE),IF(LEFT($E117,1)="Q",VLOOKUP($E117,[1]Queen_Elizabeth!$F:$ZZ,F$1,FALSE),""))))</f>
        <v/>
      </c>
      <c r="G117" s="5" t="str">
        <f>IF(LEFT($E117,1)="M",VLOOKUP($E117,[1]Queen_Mary_2!$F:$ZZ,G$1,FALSE),IF(LEFT($E117,1)="V",VLOOKUP($E117,[1]Queen_Victoria!$F:$ZZ,G$1,FALSE),IF(LEFT($E117,1)="H",VLOOKUP($E117,[1]Queen_Anne!$F:$ZZ,G$1,FALSE),IF(LEFT($E117,1)="Q",VLOOKUP($E117,[1]Queen_Elizabeth!$F:$ZZ,G$1,FALSE),""))))</f>
        <v/>
      </c>
      <c r="H117" s="5" t="str">
        <f>IFERROR(VLOOKUP(LEFT(IF(LEFT($E117,1)="M",VLOOKUP($E117,[1]Queen_Mary_2!$F:$ZZ,H$1,FALSE),IF(LEFT($E117,1)="V",VLOOKUP($E117,[1]Queen_Victoria!$F:$ZZ,H$1,FALSE),IF(LEFT($E117,1)="H",VLOOKUP($E117,[1]Queen_Anne!$F:$ZZ,H$1,FALSE),IF(LEFT($E117,1)="Q",VLOOKUP($E117,[1]Queen_Elizabeth!$F:$ZZ,H$1,FALSE),"")))),3),Lookups!B:C,2,FALSE),"")</f>
        <v/>
      </c>
      <c r="I117" s="6" t="str">
        <f>IF(LEFT($E117,1)="M",VLOOKUP($E117,[1]Queen_Mary_2!$F:$ZZ,I$1,FALSE),IF(LEFT($E117,1)="V",VLOOKUP($E117,[1]Queen_Victoria!$F:$ZZ,I$1,FALSE),IF(LEFT($E117,1)="H",VLOOKUP($E117,[1]Queen_Anne!$F:$ZZ,I$1,FALSE),IF(LEFT($E117,1)="Q",VLOOKUP($E117,[1]Queen_Elizabeth!$F:$ZZ,I$1,FALSE),""))))</f>
        <v/>
      </c>
      <c r="J117" s="5" t="str">
        <f>IFERROR(VLOOKUP(LEFT(IF(LEFT($E117,1)="M",VLOOKUP($E117,[1]Queen_Mary_2!$F:$ZZ,J$1,FALSE),IF(LEFT($E117,1)="V",VLOOKUP($E117,[1]Queen_Victoria!$F:$ZZ,J$1,FALSE),IF(LEFT($E117,1)="H",VLOOKUP($E117,[1]Queen_Anne!$F:$ZZ,J$1,FALSE),IF(LEFT($E117,1)="Q",VLOOKUP($E117,[1]Queen_Elizabeth!$F:$ZZ,J$1,FALSE),"")))),3),Lookups!B:C,2,FALSE),"")</f>
        <v/>
      </c>
      <c r="K117" s="6" t="str">
        <f>IF(LEFT($E117,1)="M",VLOOKUP($E117,[1]Queen_Mary_2!$F:$ZZ,K$1,FALSE),IF(LEFT($E117,1)="V",VLOOKUP($E117,[1]Queen_Victoria!$F:$ZZ,K$1,FALSE),IF(LEFT($E117,1)="H",VLOOKUP($E117,[1]Queen_Anne!$F:$ZZ,K$1,FALSE),IF(LEFT($E117,1)="Q",VLOOKUP($E117,[1]Queen_Elizabeth!$F:$ZZ,K$1,FALSE),""))))</f>
        <v/>
      </c>
      <c r="L117" s="68"/>
    </row>
    <row r="118" spans="1:12" hidden="1" x14ac:dyDescent="0.35">
      <c r="A118" s="76">
        <f>SUM(A113:A117)</f>
        <v>2</v>
      </c>
      <c r="B118" s="76" t="str">
        <f>LEFT(E117,1)</f>
        <v/>
      </c>
      <c r="C118" s="79">
        <f>IFERROR(I117-K116,0)</f>
        <v>0</v>
      </c>
      <c r="E118" s="3"/>
      <c r="F118" s="77" t="str">
        <f>IF(LEFT($E118,1)="M",VLOOKUP($E118,[1]Queen_Mary_2!$F:$ZZ,F$1,FALSE),IF(LEFT($E118,1)="V",VLOOKUP($E118,[1]Queen_Victoria!$F:$ZZ,F$1,FALSE),IF(LEFT($E118,1)="H",VLOOKUP($E118,[1]Queen_Anne!$F:$ZZ,F$1,FALSE),IF(LEFT($E118,1)="Q",VLOOKUP($E118,[1]Queen_Elizabeth!$F:$ZZ,F$1,FALSE),""))))</f>
        <v/>
      </c>
      <c r="G118" s="3" t="str">
        <f>IF(LEFT($E118,1)="M",VLOOKUP($E118,[1]Queen_Mary_2!$F:$ZZ,G$1,FALSE),IF(LEFT($E118,1)="V",VLOOKUP($E118,[1]Queen_Victoria!$F:$ZZ,G$1,FALSE),IF(LEFT($E118,1)="H",VLOOKUP($E118,[1]Queen_Anne!$F:$ZZ,G$1,FALSE),IF(LEFT($E118,1)="Q",VLOOKUP($E118,[1]Queen_Elizabeth!$F:$ZZ,G$1,FALSE),""))))</f>
        <v/>
      </c>
      <c r="H118" s="3" t="str">
        <f>IFERROR(VLOOKUP(LEFT(IF(LEFT($E118,1)="M",VLOOKUP($E118,[1]Queen_Mary_2!$F:$ZZ,H$1,FALSE),IF(LEFT($E118,1)="V",VLOOKUP($E118,[1]Queen_Victoria!$F:$ZZ,H$1,FALSE),IF(LEFT($E118,1)="H",VLOOKUP($E118,[1]Queen_Anne!$F:$ZZ,H$1,FALSE),IF(LEFT($E118,1)="Q",VLOOKUP($E118,[1]Queen_Elizabeth!$F:$ZZ,H$1,FALSE),"")))),3),Lookups!B:C,2,FALSE),"")</f>
        <v/>
      </c>
      <c r="I118" s="4" t="str">
        <f>IF(LEFT($E118,1)="M",VLOOKUP($E118,[1]Queen_Mary_2!$F:$ZZ,I$1,FALSE),IF(LEFT($E118,1)="V",VLOOKUP($E118,[1]Queen_Victoria!$F:$ZZ,I$1,FALSE),IF(LEFT($E118,1)="H",VLOOKUP($E118,[1]Queen_Anne!$F:$ZZ,I$1,FALSE),IF(LEFT($E118,1)="Q",VLOOKUP($E118,[1]Queen_Elizabeth!$F:$ZZ,I$1,FALSE),""))))</f>
        <v/>
      </c>
      <c r="J118" s="3" t="str">
        <f>IFERROR(VLOOKUP(LEFT(IF(LEFT($E118,1)="M",VLOOKUP($E118,[1]Queen_Mary_2!$F:$ZZ,J$1,FALSE),IF(LEFT($E118,1)="V",VLOOKUP($E118,[1]Queen_Victoria!$F:$ZZ,J$1,FALSE),IF(LEFT($E118,1)="H",VLOOKUP($E118,[1]Queen_Anne!$F:$ZZ,J$1,FALSE),IF(LEFT($E118,1)="Q",VLOOKUP($E118,[1]Queen_Elizabeth!$F:$ZZ,J$1,FALSE),"")))),3),Lookups!B:C,2,FALSE),"")</f>
        <v/>
      </c>
      <c r="K118" s="4" t="str">
        <f>IF(LEFT($E118,1)="M",VLOOKUP($E118,[1]Queen_Mary_2!$F:$ZZ,K$1,FALSE),IF(LEFT($E118,1)="V",VLOOKUP($E118,[1]Queen_Victoria!$F:$ZZ,K$1,FALSE),IF(LEFT($E118,1)="H",VLOOKUP($E118,[1]Queen_Anne!$F:$ZZ,K$1,FALSE),IF(LEFT($E118,1)="Q",VLOOKUP($E118,[1]Queen_Elizabeth!$F:$ZZ,K$1,FALSE),""))))</f>
        <v/>
      </c>
      <c r="L118" s="68"/>
    </row>
    <row r="119" spans="1:12" x14ac:dyDescent="0.35">
      <c r="A119" s="76"/>
      <c r="B119" s="76" t="str">
        <f>LEFT(E118,1)</f>
        <v/>
      </c>
      <c r="C119" s="79">
        <f>IFERROR(I118-K117,0)</f>
        <v>0</v>
      </c>
      <c r="E119" s="68"/>
      <c r="F119" s="68"/>
      <c r="G119" s="5">
        <f>SUM(G113:G118)</f>
        <v>23</v>
      </c>
      <c r="H119" s="68"/>
      <c r="I119" s="68"/>
      <c r="J119" s="68"/>
      <c r="K119" s="68"/>
      <c r="L119" s="68"/>
    </row>
    <row r="120" spans="1:12" x14ac:dyDescent="0.35">
      <c r="G120" s="66"/>
      <c r="L120" s="68"/>
    </row>
    <row r="121" spans="1:12" x14ac:dyDescent="0.35">
      <c r="A121" s="75">
        <f>A110+1</f>
        <v>11</v>
      </c>
      <c r="E121" s="73" t="str">
        <f>A129&amp;" Queens Option "&amp;A121</f>
        <v>2 Queens Option 11</v>
      </c>
      <c r="F121" s="68"/>
      <c r="G121" s="74"/>
      <c r="H121" s="68"/>
      <c r="I121" s="68"/>
      <c r="J121" s="68"/>
      <c r="K121" s="68"/>
      <c r="L121" s="68"/>
    </row>
    <row r="122" spans="1:12" x14ac:dyDescent="0.35">
      <c r="E122" s="68"/>
      <c r="F122" s="68"/>
      <c r="G122" s="74"/>
      <c r="H122" s="68"/>
      <c r="I122" s="68"/>
      <c r="J122" s="68"/>
      <c r="K122" s="68"/>
      <c r="L122" s="68"/>
    </row>
    <row r="123" spans="1:12" x14ac:dyDescent="0.35">
      <c r="E123" s="2" t="s">
        <v>0</v>
      </c>
      <c r="F123" s="2" t="s">
        <v>1</v>
      </c>
      <c r="G123" s="2" t="s">
        <v>2</v>
      </c>
      <c r="H123" s="2" t="s">
        <v>3</v>
      </c>
      <c r="I123" s="2" t="s">
        <v>4</v>
      </c>
      <c r="J123" s="2" t="s">
        <v>5</v>
      </c>
      <c r="K123" s="2" t="s">
        <v>6</v>
      </c>
      <c r="L123" s="68"/>
    </row>
    <row r="124" spans="1:12" x14ac:dyDescent="0.35">
      <c r="A124" s="76">
        <f>IF(COUNTIF(B124:B130,"M")&gt;0,1,0)</f>
        <v>0</v>
      </c>
      <c r="B124" s="76" t="str">
        <f>LEFT(E124,1)</f>
        <v>V</v>
      </c>
      <c r="C124" s="79"/>
      <c r="E124" s="5" t="s">
        <v>521</v>
      </c>
      <c r="F124" s="5" t="s">
        <v>196</v>
      </c>
      <c r="G124" s="5">
        <v>19</v>
      </c>
      <c r="H124" s="5" t="s">
        <v>135</v>
      </c>
      <c r="I124" s="6">
        <v>46635</v>
      </c>
      <c r="J124" s="81" t="s">
        <v>135</v>
      </c>
      <c r="K124" s="6">
        <v>46654</v>
      </c>
      <c r="L124" s="68"/>
    </row>
    <row r="125" spans="1:12" x14ac:dyDescent="0.35">
      <c r="A125" s="76"/>
      <c r="B125" s="76"/>
      <c r="C125" s="79"/>
      <c r="E125" s="3" t="s">
        <v>547</v>
      </c>
      <c r="F125" s="77" t="s">
        <v>186</v>
      </c>
      <c r="G125" s="3">
        <v>7</v>
      </c>
      <c r="H125" s="3" t="s">
        <v>135</v>
      </c>
      <c r="I125" s="4">
        <v>46654</v>
      </c>
      <c r="J125" s="3" t="s">
        <v>135</v>
      </c>
      <c r="K125" s="4">
        <v>46661</v>
      </c>
      <c r="L125" s="68"/>
    </row>
    <row r="126" spans="1:12" hidden="1" x14ac:dyDescent="0.35">
      <c r="A126" s="76">
        <f>IF(COUNTIF(B124:B130,"H")&gt;0,1,0)</f>
        <v>1</v>
      </c>
      <c r="B126" s="76" t="str">
        <f>LEFT(E125,1)</f>
        <v>H</v>
      </c>
      <c r="C126" s="79">
        <f>IFERROR(I125-K124,"-")</f>
        <v>0</v>
      </c>
      <c r="E126" s="5"/>
      <c r="F126" s="5" t="str">
        <f>IF(LEFT($E126,1)="M",VLOOKUP($E126,[1]Queen_Mary_2!$F:$ZZ,F$1,FALSE),IF(LEFT($E126,1)="V",VLOOKUP($E126,[1]Queen_Victoria!$F:$ZZ,F$1,FALSE),IF(LEFT($E126,1)="H",VLOOKUP($E126,[1]Queen_Anne!$F:$ZZ,F$1,FALSE),IF(LEFT($E126,1)="Q",VLOOKUP($E126,[1]Queen_Elizabeth!$F:$ZZ,F$1,FALSE),""))))</f>
        <v/>
      </c>
      <c r="G126" s="5" t="str">
        <f>IF(LEFT($E126,1)="M",VLOOKUP($E126,[1]Queen_Mary_2!$F:$ZZ,G$1,FALSE),IF(LEFT($E126,1)="V",VLOOKUP($E126,[1]Queen_Victoria!$F:$ZZ,G$1,FALSE),IF(LEFT($E126,1)="H",VLOOKUP($E126,[1]Queen_Anne!$F:$ZZ,G$1,FALSE),IF(LEFT($E126,1)="Q",VLOOKUP($E126,[1]Queen_Elizabeth!$F:$ZZ,G$1,FALSE),""))))</f>
        <v/>
      </c>
      <c r="H126" s="5" t="str">
        <f>IFERROR(VLOOKUP(LEFT(IF(LEFT($E126,1)="M",VLOOKUP($E126,[1]Queen_Mary_2!$F:$ZZ,H$1,FALSE),IF(LEFT($E126,1)="V",VLOOKUP($E126,[1]Queen_Victoria!$F:$ZZ,H$1,FALSE),IF(LEFT($E126,1)="H",VLOOKUP($E126,[1]Queen_Anne!$F:$ZZ,H$1,FALSE),IF(LEFT($E126,1)="Q",VLOOKUP($E126,[1]Queen_Elizabeth!$F:$ZZ,H$1,FALSE),"")))),3),Lookups!B:C,2,FALSE),"")</f>
        <v/>
      </c>
      <c r="I126" s="6" t="str">
        <f>IF(LEFT($E126,1)="M",VLOOKUP($E126,[1]Queen_Mary_2!$F:$ZZ,I$1,FALSE),IF(LEFT($E126,1)="V",VLOOKUP($E126,[1]Queen_Victoria!$F:$ZZ,I$1,FALSE),IF(LEFT($E126,1)="H",VLOOKUP($E126,[1]Queen_Anne!$F:$ZZ,I$1,FALSE),IF(LEFT($E126,1)="Q",VLOOKUP($E126,[1]Queen_Elizabeth!$F:$ZZ,I$1,FALSE),""))))</f>
        <v/>
      </c>
      <c r="J126" s="5" t="str">
        <f>IFERROR(VLOOKUP(LEFT(IF(LEFT($E126,1)="M",VLOOKUP($E126,[1]Queen_Mary_2!$F:$ZZ,J$1,FALSE),IF(LEFT($E126,1)="V",VLOOKUP($E126,[1]Queen_Victoria!$F:$ZZ,J$1,FALSE),IF(LEFT($E126,1)="H",VLOOKUP($E126,[1]Queen_Anne!$F:$ZZ,J$1,FALSE),IF(LEFT($E126,1)="Q",VLOOKUP($E126,[1]Queen_Elizabeth!$F:$ZZ,J$1,FALSE),"")))),3),Lookups!B:C,2,FALSE),"")</f>
        <v/>
      </c>
      <c r="K126" s="6" t="str">
        <f>IF(LEFT($E126,1)="M",VLOOKUP($E126,[1]Queen_Mary_2!$F:$ZZ,K$1,FALSE),IF(LEFT($E126,1)="V",VLOOKUP($E126,[1]Queen_Victoria!$F:$ZZ,K$1,FALSE),IF(LEFT($E126,1)="H",VLOOKUP($E126,[1]Queen_Anne!$F:$ZZ,K$1,FALSE),IF(LEFT($E126,1)="Q",VLOOKUP($E126,[1]Queen_Elizabeth!$F:$ZZ,K$1,FALSE),""))))</f>
        <v/>
      </c>
      <c r="L126" s="68"/>
    </row>
    <row r="127" spans="1:12" hidden="1" x14ac:dyDescent="0.35">
      <c r="A127" s="76">
        <f>IF(COUNTIF(B124:B130,"V")&gt;0,1,0)</f>
        <v>1</v>
      </c>
      <c r="B127" s="76" t="str">
        <f>LEFT(E126,1)</f>
        <v/>
      </c>
      <c r="C127" s="79">
        <f>IFERROR(I126-K125,0)</f>
        <v>0</v>
      </c>
      <c r="E127" s="3"/>
      <c r="F127" s="77" t="str">
        <f>IF(LEFT($E127,1)="M",VLOOKUP($E127,[1]Queen_Mary_2!$F:$ZZ,F$1,FALSE),IF(LEFT($E127,1)="V",VLOOKUP($E127,[1]Queen_Victoria!$F:$ZZ,F$1,FALSE),IF(LEFT($E127,1)="H",VLOOKUP($E127,[1]Queen_Anne!$F:$ZZ,F$1,FALSE),IF(LEFT($E127,1)="Q",VLOOKUP($E127,[1]Queen_Elizabeth!$F:$ZZ,F$1,FALSE),""))))</f>
        <v/>
      </c>
      <c r="G127" s="3" t="str">
        <f>IF(LEFT($E127,1)="M",VLOOKUP($E127,[1]Queen_Mary_2!$F:$ZZ,G$1,FALSE),IF(LEFT($E127,1)="V",VLOOKUP($E127,[1]Queen_Victoria!$F:$ZZ,G$1,FALSE),IF(LEFT($E127,1)="H",VLOOKUP($E127,[1]Queen_Anne!$F:$ZZ,G$1,FALSE),IF(LEFT($E127,1)="Q",VLOOKUP($E127,[1]Queen_Elizabeth!$F:$ZZ,G$1,FALSE),""))))</f>
        <v/>
      </c>
      <c r="H127" s="3" t="str">
        <f>IFERROR(VLOOKUP(LEFT(IF(LEFT($E127,1)="M",VLOOKUP($E127,[1]Queen_Mary_2!$F:$ZZ,H$1,FALSE),IF(LEFT($E127,1)="V",VLOOKUP($E127,[1]Queen_Victoria!$F:$ZZ,H$1,FALSE),IF(LEFT($E127,1)="H",VLOOKUP($E127,[1]Queen_Anne!$F:$ZZ,H$1,FALSE),IF(LEFT($E127,1)="Q",VLOOKUP($E127,[1]Queen_Elizabeth!$F:$ZZ,H$1,FALSE),"")))),3),Lookups!B:C,2,FALSE),"")</f>
        <v/>
      </c>
      <c r="I127" s="4" t="str">
        <f>IF(LEFT($E127,1)="M",VLOOKUP($E127,[1]Queen_Mary_2!$F:$ZZ,I$1,FALSE),IF(LEFT($E127,1)="V",VLOOKUP($E127,[1]Queen_Victoria!$F:$ZZ,I$1,FALSE),IF(LEFT($E127,1)="H",VLOOKUP($E127,[1]Queen_Anne!$F:$ZZ,I$1,FALSE),IF(LEFT($E127,1)="Q",VLOOKUP($E127,[1]Queen_Elizabeth!$F:$ZZ,I$1,FALSE),""))))</f>
        <v/>
      </c>
      <c r="J127" s="3" t="str">
        <f>IFERROR(VLOOKUP(LEFT(IF(LEFT($E127,1)="M",VLOOKUP($E127,[1]Queen_Mary_2!$F:$ZZ,J$1,FALSE),IF(LEFT($E127,1)="V",VLOOKUP($E127,[1]Queen_Victoria!$F:$ZZ,J$1,FALSE),IF(LEFT($E127,1)="H",VLOOKUP($E127,[1]Queen_Anne!$F:$ZZ,J$1,FALSE),IF(LEFT($E127,1)="Q",VLOOKUP($E127,[1]Queen_Elizabeth!$F:$ZZ,J$1,FALSE),"")))),3),Lookups!B:C,2,FALSE),"")</f>
        <v/>
      </c>
      <c r="K127" s="4" t="str">
        <f>IF(LEFT($E127,1)="M",VLOOKUP($E127,[1]Queen_Mary_2!$F:$ZZ,K$1,FALSE),IF(LEFT($E127,1)="V",VLOOKUP($E127,[1]Queen_Victoria!$F:$ZZ,K$1,FALSE),IF(LEFT($E127,1)="H",VLOOKUP($E127,[1]Queen_Anne!$F:$ZZ,K$1,FALSE),IF(LEFT($E127,1)="Q",VLOOKUP($E127,[1]Queen_Elizabeth!$F:$ZZ,K$1,FALSE),""))))</f>
        <v/>
      </c>
      <c r="L127" s="68"/>
    </row>
    <row r="128" spans="1:12" hidden="1" x14ac:dyDescent="0.35">
      <c r="A128" s="76">
        <f>IF(COUNTIF(B124:B130,"Q")&gt;0,1,0)</f>
        <v>0</v>
      </c>
      <c r="B128" s="76" t="str">
        <f>LEFT(E127,1)</f>
        <v/>
      </c>
      <c r="C128" s="79">
        <f>IFERROR(I127-K126,0)</f>
        <v>0</v>
      </c>
      <c r="E128" s="5"/>
      <c r="F128" s="5" t="str">
        <f>IF(LEFT($E128,1)="M",VLOOKUP($E128,[1]Queen_Mary_2!$F:$ZZ,F$1,FALSE),IF(LEFT($E128,1)="V",VLOOKUP($E128,[1]Queen_Victoria!$F:$ZZ,F$1,FALSE),IF(LEFT($E128,1)="H",VLOOKUP($E128,[1]Queen_Anne!$F:$ZZ,F$1,FALSE),IF(LEFT($E128,1)="Q",VLOOKUP($E128,[1]Queen_Elizabeth!$F:$ZZ,F$1,FALSE),""))))</f>
        <v/>
      </c>
      <c r="G128" s="5" t="str">
        <f>IF(LEFT($E128,1)="M",VLOOKUP($E128,[1]Queen_Mary_2!$F:$ZZ,G$1,FALSE),IF(LEFT($E128,1)="V",VLOOKUP($E128,[1]Queen_Victoria!$F:$ZZ,G$1,FALSE),IF(LEFT($E128,1)="H",VLOOKUP($E128,[1]Queen_Anne!$F:$ZZ,G$1,FALSE),IF(LEFT($E128,1)="Q",VLOOKUP($E128,[1]Queen_Elizabeth!$F:$ZZ,G$1,FALSE),""))))</f>
        <v/>
      </c>
      <c r="H128" s="5" t="str">
        <f>IFERROR(VLOOKUP(LEFT(IF(LEFT($E128,1)="M",VLOOKUP($E128,[1]Queen_Mary_2!$F:$ZZ,H$1,FALSE),IF(LEFT($E128,1)="V",VLOOKUP($E128,[1]Queen_Victoria!$F:$ZZ,H$1,FALSE),IF(LEFT($E128,1)="H",VLOOKUP($E128,[1]Queen_Anne!$F:$ZZ,H$1,FALSE),IF(LEFT($E128,1)="Q",VLOOKUP($E128,[1]Queen_Elizabeth!$F:$ZZ,H$1,FALSE),"")))),3),Lookups!B:C,2,FALSE),"")</f>
        <v/>
      </c>
      <c r="I128" s="6" t="str">
        <f>IF(LEFT($E128,1)="M",VLOOKUP($E128,[1]Queen_Mary_2!$F:$ZZ,I$1,FALSE),IF(LEFT($E128,1)="V",VLOOKUP($E128,[1]Queen_Victoria!$F:$ZZ,I$1,FALSE),IF(LEFT($E128,1)="H",VLOOKUP($E128,[1]Queen_Anne!$F:$ZZ,I$1,FALSE),IF(LEFT($E128,1)="Q",VLOOKUP($E128,[1]Queen_Elizabeth!$F:$ZZ,I$1,FALSE),""))))</f>
        <v/>
      </c>
      <c r="J128" s="5" t="str">
        <f>IFERROR(VLOOKUP(LEFT(IF(LEFT($E128,1)="M",VLOOKUP($E128,[1]Queen_Mary_2!$F:$ZZ,J$1,FALSE),IF(LEFT($E128,1)="V",VLOOKUP($E128,[1]Queen_Victoria!$F:$ZZ,J$1,FALSE),IF(LEFT($E128,1)="H",VLOOKUP($E128,[1]Queen_Anne!$F:$ZZ,J$1,FALSE),IF(LEFT($E128,1)="Q",VLOOKUP($E128,[1]Queen_Elizabeth!$F:$ZZ,J$1,FALSE),"")))),3),Lookups!B:C,2,FALSE),"")</f>
        <v/>
      </c>
      <c r="K128" s="6" t="str">
        <f>IF(LEFT($E128,1)="M",VLOOKUP($E128,[1]Queen_Mary_2!$F:$ZZ,K$1,FALSE),IF(LEFT($E128,1)="V",VLOOKUP($E128,[1]Queen_Victoria!$F:$ZZ,K$1,FALSE),IF(LEFT($E128,1)="H",VLOOKUP($E128,[1]Queen_Anne!$F:$ZZ,K$1,FALSE),IF(LEFT($E128,1)="Q",VLOOKUP($E128,[1]Queen_Elizabeth!$F:$ZZ,K$1,FALSE),""))))</f>
        <v/>
      </c>
      <c r="L128" s="68"/>
    </row>
    <row r="129" spans="1:12" hidden="1" x14ac:dyDescent="0.35">
      <c r="A129" s="76">
        <f>SUM(A124:A128)</f>
        <v>2</v>
      </c>
      <c r="B129" s="76" t="str">
        <f>LEFT(E128,1)</f>
        <v/>
      </c>
      <c r="C129" s="79">
        <f>IFERROR(I128-K127,0)</f>
        <v>0</v>
      </c>
      <c r="E129" s="3"/>
      <c r="F129" s="77" t="str">
        <f>IF(LEFT($E129,1)="M",VLOOKUP($E129,[1]Queen_Mary_2!$F:$ZZ,F$1,FALSE),IF(LEFT($E129,1)="V",VLOOKUP($E129,[1]Queen_Victoria!$F:$ZZ,F$1,FALSE),IF(LEFT($E129,1)="H",VLOOKUP($E129,[1]Queen_Anne!$F:$ZZ,F$1,FALSE),IF(LEFT($E129,1)="Q",VLOOKUP($E129,[1]Queen_Elizabeth!$F:$ZZ,F$1,FALSE),""))))</f>
        <v/>
      </c>
      <c r="G129" s="3" t="str">
        <f>IF(LEFT($E129,1)="M",VLOOKUP($E129,[1]Queen_Mary_2!$F:$ZZ,G$1,FALSE),IF(LEFT($E129,1)="V",VLOOKUP($E129,[1]Queen_Victoria!$F:$ZZ,G$1,FALSE),IF(LEFT($E129,1)="H",VLOOKUP($E129,[1]Queen_Anne!$F:$ZZ,G$1,FALSE),IF(LEFT($E129,1)="Q",VLOOKUP($E129,[1]Queen_Elizabeth!$F:$ZZ,G$1,FALSE),""))))</f>
        <v/>
      </c>
      <c r="H129" s="3" t="str">
        <f>IFERROR(VLOOKUP(LEFT(IF(LEFT($E129,1)="M",VLOOKUP($E129,[1]Queen_Mary_2!$F:$ZZ,H$1,FALSE),IF(LEFT($E129,1)="V",VLOOKUP($E129,[1]Queen_Victoria!$F:$ZZ,H$1,FALSE),IF(LEFT($E129,1)="H",VLOOKUP($E129,[1]Queen_Anne!$F:$ZZ,H$1,FALSE),IF(LEFT($E129,1)="Q",VLOOKUP($E129,[1]Queen_Elizabeth!$F:$ZZ,H$1,FALSE),"")))),3),Lookups!B:C,2,FALSE),"")</f>
        <v/>
      </c>
      <c r="I129" s="4" t="str">
        <f>IF(LEFT($E129,1)="M",VLOOKUP($E129,[1]Queen_Mary_2!$F:$ZZ,I$1,FALSE),IF(LEFT($E129,1)="V",VLOOKUP($E129,[1]Queen_Victoria!$F:$ZZ,I$1,FALSE),IF(LEFT($E129,1)="H",VLOOKUP($E129,[1]Queen_Anne!$F:$ZZ,I$1,FALSE),IF(LEFT($E129,1)="Q",VLOOKUP($E129,[1]Queen_Elizabeth!$F:$ZZ,I$1,FALSE),""))))</f>
        <v/>
      </c>
      <c r="J129" s="3" t="str">
        <f>IFERROR(VLOOKUP(LEFT(IF(LEFT($E129,1)="M",VLOOKUP($E129,[1]Queen_Mary_2!$F:$ZZ,J$1,FALSE),IF(LEFT($E129,1)="V",VLOOKUP($E129,[1]Queen_Victoria!$F:$ZZ,J$1,FALSE),IF(LEFT($E129,1)="H",VLOOKUP($E129,[1]Queen_Anne!$F:$ZZ,J$1,FALSE),IF(LEFT($E129,1)="Q",VLOOKUP($E129,[1]Queen_Elizabeth!$F:$ZZ,J$1,FALSE),"")))),3),Lookups!B:C,2,FALSE),"")</f>
        <v/>
      </c>
      <c r="K129" s="4" t="str">
        <f>IF(LEFT($E129,1)="M",VLOOKUP($E129,[1]Queen_Mary_2!$F:$ZZ,K$1,FALSE),IF(LEFT($E129,1)="V",VLOOKUP($E129,[1]Queen_Victoria!$F:$ZZ,K$1,FALSE),IF(LEFT($E129,1)="H",VLOOKUP($E129,[1]Queen_Anne!$F:$ZZ,K$1,FALSE),IF(LEFT($E129,1)="Q",VLOOKUP($E129,[1]Queen_Elizabeth!$F:$ZZ,K$1,FALSE),""))))</f>
        <v/>
      </c>
      <c r="L129" s="68"/>
    </row>
    <row r="130" spans="1:12" x14ac:dyDescent="0.35">
      <c r="A130" s="76"/>
      <c r="B130" s="76" t="str">
        <f>LEFT(E129,1)</f>
        <v/>
      </c>
      <c r="C130" s="79">
        <f>IFERROR(I129-K128,0)</f>
        <v>0</v>
      </c>
      <c r="E130" s="68"/>
      <c r="F130" s="68"/>
      <c r="G130" s="5">
        <f>SUM(G124:G129)</f>
        <v>26</v>
      </c>
      <c r="H130" s="68"/>
      <c r="I130" s="68"/>
      <c r="J130" s="68"/>
      <c r="K130" s="68"/>
      <c r="L130" s="68"/>
    </row>
    <row r="131" spans="1:12" x14ac:dyDescent="0.35">
      <c r="G131" s="66"/>
      <c r="L131" s="68"/>
    </row>
    <row r="132" spans="1:12" x14ac:dyDescent="0.35">
      <c r="A132" s="75">
        <f>A121+1</f>
        <v>12</v>
      </c>
      <c r="E132" s="73" t="str">
        <f>A140&amp;" Queens Option "&amp;A132</f>
        <v>2 Queens Option 12</v>
      </c>
      <c r="F132" s="68"/>
      <c r="G132" s="74"/>
      <c r="H132" s="68"/>
      <c r="I132" s="68"/>
      <c r="J132" s="68"/>
      <c r="K132" s="68"/>
      <c r="L132" s="68"/>
    </row>
    <row r="133" spans="1:12" x14ac:dyDescent="0.35">
      <c r="E133" s="68"/>
      <c r="F133" s="68"/>
      <c r="G133" s="74"/>
      <c r="H133" s="68"/>
      <c r="I133" s="68"/>
      <c r="J133" s="68"/>
      <c r="K133" s="68"/>
      <c r="L133" s="68"/>
    </row>
    <row r="134" spans="1:12" x14ac:dyDescent="0.35">
      <c r="E134" s="2" t="s">
        <v>0</v>
      </c>
      <c r="F134" s="2" t="s">
        <v>1</v>
      </c>
      <c r="G134" s="2" t="s">
        <v>2</v>
      </c>
      <c r="H134" s="2" t="s">
        <v>3</v>
      </c>
      <c r="I134" s="2" t="s">
        <v>4</v>
      </c>
      <c r="J134" s="2" t="s">
        <v>5</v>
      </c>
      <c r="K134" s="2" t="s">
        <v>6</v>
      </c>
      <c r="L134" s="68"/>
    </row>
    <row r="135" spans="1:12" x14ac:dyDescent="0.35">
      <c r="A135" s="76">
        <f>IF(COUNTIF(B135:B141,"M")&gt;0,1,0)</f>
        <v>0</v>
      </c>
      <c r="B135" s="76" t="str">
        <f>LEFT(E135,1)</f>
        <v>H</v>
      </c>
      <c r="C135" s="79"/>
      <c r="E135" s="78" t="s">
        <v>536</v>
      </c>
      <c r="F135" s="5" t="s">
        <v>186</v>
      </c>
      <c r="G135" s="5">
        <v>7</v>
      </c>
      <c r="H135" s="5" t="s">
        <v>135</v>
      </c>
      <c r="I135" s="6">
        <v>46647</v>
      </c>
      <c r="J135" s="81" t="s">
        <v>135</v>
      </c>
      <c r="K135" s="6">
        <v>46654</v>
      </c>
      <c r="L135" s="68"/>
    </row>
    <row r="136" spans="1:12" x14ac:dyDescent="0.35">
      <c r="A136" s="76"/>
      <c r="B136" s="76"/>
      <c r="C136" s="79"/>
      <c r="E136" s="3" t="s">
        <v>545</v>
      </c>
      <c r="F136" s="77" t="s">
        <v>193</v>
      </c>
      <c r="G136" s="3">
        <v>14</v>
      </c>
      <c r="H136" s="3" t="s">
        <v>135</v>
      </c>
      <c r="I136" s="4">
        <v>46654</v>
      </c>
      <c r="J136" s="3" t="s">
        <v>135</v>
      </c>
      <c r="K136" s="4">
        <v>46668</v>
      </c>
      <c r="L136" s="68"/>
    </row>
    <row r="137" spans="1:12" hidden="1" x14ac:dyDescent="0.35">
      <c r="A137" s="76">
        <f>IF(COUNTIF(B135:B141,"H")&gt;0,1,0)</f>
        <v>1</v>
      </c>
      <c r="B137" s="76" t="str">
        <f>LEFT(E136,1)</f>
        <v>V</v>
      </c>
      <c r="C137" s="79">
        <f>IFERROR(I136-K135,"-")</f>
        <v>0</v>
      </c>
      <c r="E137" s="5"/>
      <c r="F137" s="5" t="str">
        <f>IF(LEFT($E137,1)="M",VLOOKUP($E137,[1]Queen_Mary_2!$F:$ZZ,F$1,FALSE),IF(LEFT($E137,1)="V",VLOOKUP($E137,[1]Queen_Victoria!$F:$ZZ,F$1,FALSE),IF(LEFT($E137,1)="H",VLOOKUP($E137,[1]Queen_Anne!$F:$ZZ,F$1,FALSE),IF(LEFT($E137,1)="Q",VLOOKUP($E137,[1]Queen_Elizabeth!$F:$ZZ,F$1,FALSE),""))))</f>
        <v/>
      </c>
      <c r="G137" s="5" t="str">
        <f>IF(LEFT($E137,1)="M",VLOOKUP($E137,[1]Queen_Mary_2!$F:$ZZ,G$1,FALSE),IF(LEFT($E137,1)="V",VLOOKUP($E137,[1]Queen_Victoria!$F:$ZZ,G$1,FALSE),IF(LEFT($E137,1)="H",VLOOKUP($E137,[1]Queen_Anne!$F:$ZZ,G$1,FALSE),IF(LEFT($E137,1)="Q",VLOOKUP($E137,[1]Queen_Elizabeth!$F:$ZZ,G$1,FALSE),""))))</f>
        <v/>
      </c>
      <c r="H137" s="5" t="str">
        <f>IFERROR(VLOOKUP(LEFT(IF(LEFT($E137,1)="M",VLOOKUP($E137,[1]Queen_Mary_2!$F:$ZZ,H$1,FALSE),IF(LEFT($E137,1)="V",VLOOKUP($E137,[1]Queen_Victoria!$F:$ZZ,H$1,FALSE),IF(LEFT($E137,1)="H",VLOOKUP($E137,[1]Queen_Anne!$F:$ZZ,H$1,FALSE),IF(LEFT($E137,1)="Q",VLOOKUP($E137,[1]Queen_Elizabeth!$F:$ZZ,H$1,FALSE),"")))),3),Lookups!B:C,2,FALSE),"")</f>
        <v/>
      </c>
      <c r="I137" s="6" t="str">
        <f>IF(LEFT($E137,1)="M",VLOOKUP($E137,[1]Queen_Mary_2!$F:$ZZ,I$1,FALSE),IF(LEFT($E137,1)="V",VLOOKUP($E137,[1]Queen_Victoria!$F:$ZZ,I$1,FALSE),IF(LEFT($E137,1)="H",VLOOKUP($E137,[1]Queen_Anne!$F:$ZZ,I$1,FALSE),IF(LEFT($E137,1)="Q",VLOOKUP($E137,[1]Queen_Elizabeth!$F:$ZZ,I$1,FALSE),""))))</f>
        <v/>
      </c>
      <c r="J137" s="5" t="str">
        <f>IFERROR(VLOOKUP(LEFT(IF(LEFT($E137,1)="M",VLOOKUP($E137,[1]Queen_Mary_2!$F:$ZZ,J$1,FALSE),IF(LEFT($E137,1)="V",VLOOKUP($E137,[1]Queen_Victoria!$F:$ZZ,J$1,FALSE),IF(LEFT($E137,1)="H",VLOOKUP($E137,[1]Queen_Anne!$F:$ZZ,J$1,FALSE),IF(LEFT($E137,1)="Q",VLOOKUP($E137,[1]Queen_Elizabeth!$F:$ZZ,J$1,FALSE),"")))),3),Lookups!B:C,2,FALSE),"")</f>
        <v/>
      </c>
      <c r="K137" s="6" t="str">
        <f>IF(LEFT($E137,1)="M",VLOOKUP($E137,[1]Queen_Mary_2!$F:$ZZ,K$1,FALSE),IF(LEFT($E137,1)="V",VLOOKUP($E137,[1]Queen_Victoria!$F:$ZZ,K$1,FALSE),IF(LEFT($E137,1)="H",VLOOKUP($E137,[1]Queen_Anne!$F:$ZZ,K$1,FALSE),IF(LEFT($E137,1)="Q",VLOOKUP($E137,[1]Queen_Elizabeth!$F:$ZZ,K$1,FALSE),""))))</f>
        <v/>
      </c>
      <c r="L137" s="68"/>
    </row>
    <row r="138" spans="1:12" hidden="1" x14ac:dyDescent="0.35">
      <c r="A138" s="76">
        <f>IF(COUNTIF(B135:B141,"V")&gt;0,1,0)</f>
        <v>1</v>
      </c>
      <c r="B138" s="76" t="str">
        <f>LEFT(E137,1)</f>
        <v/>
      </c>
      <c r="C138" s="79">
        <f>IFERROR(I137-K136,0)</f>
        <v>0</v>
      </c>
      <c r="E138" s="3"/>
      <c r="F138" s="77" t="str">
        <f>IF(LEFT($E138,1)="M",VLOOKUP($E138,[1]Queen_Mary_2!$F:$ZZ,F$1,FALSE),IF(LEFT($E138,1)="V",VLOOKUP($E138,[1]Queen_Victoria!$F:$ZZ,F$1,FALSE),IF(LEFT($E138,1)="H",VLOOKUP($E138,[1]Queen_Anne!$F:$ZZ,F$1,FALSE),IF(LEFT($E138,1)="Q",VLOOKUP($E138,[1]Queen_Elizabeth!$F:$ZZ,F$1,FALSE),""))))</f>
        <v/>
      </c>
      <c r="G138" s="3" t="str">
        <f>IF(LEFT($E138,1)="M",VLOOKUP($E138,[1]Queen_Mary_2!$F:$ZZ,G$1,FALSE),IF(LEFT($E138,1)="V",VLOOKUP($E138,[1]Queen_Victoria!$F:$ZZ,G$1,FALSE),IF(LEFT($E138,1)="H",VLOOKUP($E138,[1]Queen_Anne!$F:$ZZ,G$1,FALSE),IF(LEFT($E138,1)="Q",VLOOKUP($E138,[1]Queen_Elizabeth!$F:$ZZ,G$1,FALSE),""))))</f>
        <v/>
      </c>
      <c r="H138" s="3" t="str">
        <f>IFERROR(VLOOKUP(LEFT(IF(LEFT($E138,1)="M",VLOOKUP($E138,[1]Queen_Mary_2!$F:$ZZ,H$1,FALSE),IF(LEFT($E138,1)="V",VLOOKUP($E138,[1]Queen_Victoria!$F:$ZZ,H$1,FALSE),IF(LEFT($E138,1)="H",VLOOKUP($E138,[1]Queen_Anne!$F:$ZZ,H$1,FALSE),IF(LEFT($E138,1)="Q",VLOOKUP($E138,[1]Queen_Elizabeth!$F:$ZZ,H$1,FALSE),"")))),3),Lookups!B:C,2,FALSE),"")</f>
        <v/>
      </c>
      <c r="I138" s="4" t="str">
        <f>IF(LEFT($E138,1)="M",VLOOKUP($E138,[1]Queen_Mary_2!$F:$ZZ,I$1,FALSE),IF(LEFT($E138,1)="V",VLOOKUP($E138,[1]Queen_Victoria!$F:$ZZ,I$1,FALSE),IF(LEFT($E138,1)="H",VLOOKUP($E138,[1]Queen_Anne!$F:$ZZ,I$1,FALSE),IF(LEFT($E138,1)="Q",VLOOKUP($E138,[1]Queen_Elizabeth!$F:$ZZ,I$1,FALSE),""))))</f>
        <v/>
      </c>
      <c r="J138" s="3" t="str">
        <f>IFERROR(VLOOKUP(LEFT(IF(LEFT($E138,1)="M",VLOOKUP($E138,[1]Queen_Mary_2!$F:$ZZ,J$1,FALSE),IF(LEFT($E138,1)="V",VLOOKUP($E138,[1]Queen_Victoria!$F:$ZZ,J$1,FALSE),IF(LEFT($E138,1)="H",VLOOKUP($E138,[1]Queen_Anne!$F:$ZZ,J$1,FALSE),IF(LEFT($E138,1)="Q",VLOOKUP($E138,[1]Queen_Elizabeth!$F:$ZZ,J$1,FALSE),"")))),3),Lookups!B:C,2,FALSE),"")</f>
        <v/>
      </c>
      <c r="K138" s="4" t="str">
        <f>IF(LEFT($E138,1)="M",VLOOKUP($E138,[1]Queen_Mary_2!$F:$ZZ,K$1,FALSE),IF(LEFT($E138,1)="V",VLOOKUP($E138,[1]Queen_Victoria!$F:$ZZ,K$1,FALSE),IF(LEFT($E138,1)="H",VLOOKUP($E138,[1]Queen_Anne!$F:$ZZ,K$1,FALSE),IF(LEFT($E138,1)="Q",VLOOKUP($E138,[1]Queen_Elizabeth!$F:$ZZ,K$1,FALSE),""))))</f>
        <v/>
      </c>
      <c r="L138" s="68"/>
    </row>
    <row r="139" spans="1:12" hidden="1" x14ac:dyDescent="0.35">
      <c r="A139" s="76">
        <f>IF(COUNTIF(B135:B141,"Q")&gt;0,1,0)</f>
        <v>0</v>
      </c>
      <c r="B139" s="76" t="str">
        <f>LEFT(E138,1)</f>
        <v/>
      </c>
      <c r="C139" s="79">
        <f>IFERROR(I138-K137,0)</f>
        <v>0</v>
      </c>
      <c r="E139" s="5"/>
      <c r="F139" s="5" t="str">
        <f>IF(LEFT($E139,1)="M",VLOOKUP($E139,[1]Queen_Mary_2!$F:$ZZ,F$1,FALSE),IF(LEFT($E139,1)="V",VLOOKUP($E139,[1]Queen_Victoria!$F:$ZZ,F$1,FALSE),IF(LEFT($E139,1)="H",VLOOKUP($E139,[1]Queen_Anne!$F:$ZZ,F$1,FALSE),IF(LEFT($E139,1)="Q",VLOOKUP($E139,[1]Queen_Elizabeth!$F:$ZZ,F$1,FALSE),""))))</f>
        <v/>
      </c>
      <c r="G139" s="5" t="str">
        <f>IF(LEFT($E139,1)="M",VLOOKUP($E139,[1]Queen_Mary_2!$F:$ZZ,G$1,FALSE),IF(LEFT($E139,1)="V",VLOOKUP($E139,[1]Queen_Victoria!$F:$ZZ,G$1,FALSE),IF(LEFT($E139,1)="H",VLOOKUP($E139,[1]Queen_Anne!$F:$ZZ,G$1,FALSE),IF(LEFT($E139,1)="Q",VLOOKUP($E139,[1]Queen_Elizabeth!$F:$ZZ,G$1,FALSE),""))))</f>
        <v/>
      </c>
      <c r="H139" s="5" t="str">
        <f>IFERROR(VLOOKUP(LEFT(IF(LEFT($E139,1)="M",VLOOKUP($E139,[1]Queen_Mary_2!$F:$ZZ,H$1,FALSE),IF(LEFT($E139,1)="V",VLOOKUP($E139,[1]Queen_Victoria!$F:$ZZ,H$1,FALSE),IF(LEFT($E139,1)="H",VLOOKUP($E139,[1]Queen_Anne!$F:$ZZ,H$1,FALSE),IF(LEFT($E139,1)="Q",VLOOKUP($E139,[1]Queen_Elizabeth!$F:$ZZ,H$1,FALSE),"")))),3),Lookups!B:C,2,FALSE),"")</f>
        <v/>
      </c>
      <c r="I139" s="6" t="str">
        <f>IF(LEFT($E139,1)="M",VLOOKUP($E139,[1]Queen_Mary_2!$F:$ZZ,I$1,FALSE),IF(LEFT($E139,1)="V",VLOOKUP($E139,[1]Queen_Victoria!$F:$ZZ,I$1,FALSE),IF(LEFT($E139,1)="H",VLOOKUP($E139,[1]Queen_Anne!$F:$ZZ,I$1,FALSE),IF(LEFT($E139,1)="Q",VLOOKUP($E139,[1]Queen_Elizabeth!$F:$ZZ,I$1,FALSE),""))))</f>
        <v/>
      </c>
      <c r="J139" s="5" t="str">
        <f>IFERROR(VLOOKUP(LEFT(IF(LEFT($E139,1)="M",VLOOKUP($E139,[1]Queen_Mary_2!$F:$ZZ,J$1,FALSE),IF(LEFT($E139,1)="V",VLOOKUP($E139,[1]Queen_Victoria!$F:$ZZ,J$1,FALSE),IF(LEFT($E139,1)="H",VLOOKUP($E139,[1]Queen_Anne!$F:$ZZ,J$1,FALSE),IF(LEFT($E139,1)="Q",VLOOKUP($E139,[1]Queen_Elizabeth!$F:$ZZ,J$1,FALSE),"")))),3),Lookups!B:C,2,FALSE),"")</f>
        <v/>
      </c>
      <c r="K139" s="6" t="str">
        <f>IF(LEFT($E139,1)="M",VLOOKUP($E139,[1]Queen_Mary_2!$F:$ZZ,K$1,FALSE),IF(LEFT($E139,1)="V",VLOOKUP($E139,[1]Queen_Victoria!$F:$ZZ,K$1,FALSE),IF(LEFT($E139,1)="H",VLOOKUP($E139,[1]Queen_Anne!$F:$ZZ,K$1,FALSE),IF(LEFT($E139,1)="Q",VLOOKUP($E139,[1]Queen_Elizabeth!$F:$ZZ,K$1,FALSE),""))))</f>
        <v/>
      </c>
      <c r="L139" s="68"/>
    </row>
    <row r="140" spans="1:12" hidden="1" x14ac:dyDescent="0.35">
      <c r="A140" s="76">
        <f>SUM(A135:A139)</f>
        <v>2</v>
      </c>
      <c r="B140" s="76" t="str">
        <f>LEFT(E139,1)</f>
        <v/>
      </c>
      <c r="C140" s="79">
        <f>IFERROR(I139-K138,0)</f>
        <v>0</v>
      </c>
      <c r="E140" s="3"/>
      <c r="F140" s="77" t="str">
        <f>IF(LEFT($E140,1)="M",VLOOKUP($E140,[1]Queen_Mary_2!$F:$ZZ,F$1,FALSE),IF(LEFT($E140,1)="V",VLOOKUP($E140,[1]Queen_Victoria!$F:$ZZ,F$1,FALSE),IF(LEFT($E140,1)="H",VLOOKUP($E140,[1]Queen_Anne!$F:$ZZ,F$1,FALSE),IF(LEFT($E140,1)="Q",VLOOKUP($E140,[1]Queen_Elizabeth!$F:$ZZ,F$1,FALSE),""))))</f>
        <v/>
      </c>
      <c r="G140" s="3" t="str">
        <f>IF(LEFT($E140,1)="M",VLOOKUP($E140,[1]Queen_Mary_2!$F:$ZZ,G$1,FALSE),IF(LEFT($E140,1)="V",VLOOKUP($E140,[1]Queen_Victoria!$F:$ZZ,G$1,FALSE),IF(LEFT($E140,1)="H",VLOOKUP($E140,[1]Queen_Anne!$F:$ZZ,G$1,FALSE),IF(LEFT($E140,1)="Q",VLOOKUP($E140,[1]Queen_Elizabeth!$F:$ZZ,G$1,FALSE),""))))</f>
        <v/>
      </c>
      <c r="H140" s="3" t="str">
        <f>IFERROR(VLOOKUP(LEFT(IF(LEFT($E140,1)="M",VLOOKUP($E140,[1]Queen_Mary_2!$F:$ZZ,H$1,FALSE),IF(LEFT($E140,1)="V",VLOOKUP($E140,[1]Queen_Victoria!$F:$ZZ,H$1,FALSE),IF(LEFT($E140,1)="H",VLOOKUP($E140,[1]Queen_Anne!$F:$ZZ,H$1,FALSE),IF(LEFT($E140,1)="Q",VLOOKUP($E140,[1]Queen_Elizabeth!$F:$ZZ,H$1,FALSE),"")))),3),Lookups!B:C,2,FALSE),"")</f>
        <v/>
      </c>
      <c r="I140" s="4" t="str">
        <f>IF(LEFT($E140,1)="M",VLOOKUP($E140,[1]Queen_Mary_2!$F:$ZZ,I$1,FALSE),IF(LEFT($E140,1)="V",VLOOKUP($E140,[1]Queen_Victoria!$F:$ZZ,I$1,FALSE),IF(LEFT($E140,1)="H",VLOOKUP($E140,[1]Queen_Anne!$F:$ZZ,I$1,FALSE),IF(LEFT($E140,1)="Q",VLOOKUP($E140,[1]Queen_Elizabeth!$F:$ZZ,I$1,FALSE),""))))</f>
        <v/>
      </c>
      <c r="J140" s="3" t="str">
        <f>IFERROR(VLOOKUP(LEFT(IF(LEFT($E140,1)="M",VLOOKUP($E140,[1]Queen_Mary_2!$F:$ZZ,J$1,FALSE),IF(LEFT($E140,1)="V",VLOOKUP($E140,[1]Queen_Victoria!$F:$ZZ,J$1,FALSE),IF(LEFT($E140,1)="H",VLOOKUP($E140,[1]Queen_Anne!$F:$ZZ,J$1,FALSE),IF(LEFT($E140,1)="Q",VLOOKUP($E140,[1]Queen_Elizabeth!$F:$ZZ,J$1,FALSE),"")))),3),Lookups!B:C,2,FALSE),"")</f>
        <v/>
      </c>
      <c r="K140" s="4" t="str">
        <f>IF(LEFT($E140,1)="M",VLOOKUP($E140,[1]Queen_Mary_2!$F:$ZZ,K$1,FALSE),IF(LEFT($E140,1)="V",VLOOKUP($E140,[1]Queen_Victoria!$F:$ZZ,K$1,FALSE),IF(LEFT($E140,1)="H",VLOOKUP($E140,[1]Queen_Anne!$F:$ZZ,K$1,FALSE),IF(LEFT($E140,1)="Q",VLOOKUP($E140,[1]Queen_Elizabeth!$F:$ZZ,K$1,FALSE),""))))</f>
        <v/>
      </c>
      <c r="L140" s="68"/>
    </row>
    <row r="141" spans="1:12" x14ac:dyDescent="0.35">
      <c r="A141" s="76"/>
      <c r="B141" s="76" t="str">
        <f>LEFT(E140,1)</f>
        <v/>
      </c>
      <c r="C141" s="79">
        <f>IFERROR(I140-K139,0)</f>
        <v>0</v>
      </c>
      <c r="E141" s="68"/>
      <c r="F141" s="68"/>
      <c r="G141" s="5">
        <f>SUM(G135:G140)</f>
        <v>21</v>
      </c>
      <c r="H141" s="68"/>
      <c r="I141" s="68"/>
      <c r="J141" s="68"/>
      <c r="K141" s="68"/>
      <c r="L141" s="68"/>
    </row>
    <row r="142" spans="1:12" x14ac:dyDescent="0.35">
      <c r="G142" s="66"/>
      <c r="L142" s="68"/>
    </row>
    <row r="143" spans="1:12" x14ac:dyDescent="0.35">
      <c r="A143" s="75">
        <f>A132+1</f>
        <v>13</v>
      </c>
      <c r="E143" s="73" t="str">
        <f>A150&amp;" Queens Option "&amp;A143</f>
        <v>2 Queens Option 13</v>
      </c>
      <c r="F143" s="68"/>
      <c r="G143" s="74"/>
      <c r="H143" s="68"/>
      <c r="I143" s="68"/>
      <c r="J143" s="68"/>
      <c r="K143" s="68"/>
      <c r="L143" s="68"/>
    </row>
    <row r="144" spans="1:12" x14ac:dyDescent="0.35">
      <c r="E144" s="68"/>
      <c r="F144" s="68"/>
      <c r="G144" s="74"/>
      <c r="H144" s="68"/>
      <c r="I144" s="68"/>
      <c r="J144" s="68"/>
      <c r="K144" s="68"/>
      <c r="L144" s="68"/>
    </row>
    <row r="145" spans="1:12" x14ac:dyDescent="0.35">
      <c r="E145" s="2" t="s">
        <v>0</v>
      </c>
      <c r="F145" s="2" t="s">
        <v>1</v>
      </c>
      <c r="G145" s="2" t="s">
        <v>2</v>
      </c>
      <c r="H145" s="2" t="s">
        <v>3</v>
      </c>
      <c r="I145" s="2" t="s">
        <v>4</v>
      </c>
      <c r="J145" s="2" t="s">
        <v>5</v>
      </c>
      <c r="K145" s="2" t="s">
        <v>6</v>
      </c>
      <c r="L145" s="68"/>
    </row>
    <row r="146" spans="1:12" x14ac:dyDescent="0.35">
      <c r="A146" s="76">
        <f>IF(COUNTIF(B146:B151,"M")&gt;0,1,0)</f>
        <v>1</v>
      </c>
      <c r="B146" s="76" t="str">
        <f>LEFT(E146,1)</f>
        <v>H</v>
      </c>
      <c r="C146" s="79"/>
      <c r="E146" s="5" t="s">
        <v>577</v>
      </c>
      <c r="F146" s="5" t="str">
        <f>IF(LEFT($E146,1)="M",VLOOKUP($E146,[1]Queen_Mary_2!$F:$ZZ,F$1,FALSE),IF(LEFT($E146,1)="V",VLOOKUP($E146,[1]Queen_Victoria!$F:$ZZ,F$1,FALSE),IF(LEFT($E146,1)="H",VLOOKUP($E146,[1]Queen_Anne!$F:$ZZ,F$1,FALSE),IF(LEFT($E146,1)="Q",VLOOKUP($E146,[1]Queen_Elizabeth!$F:$ZZ,F$1,FALSE),""))))</f>
        <v>Southern Europe Cruise Break (5-8-nts)</v>
      </c>
      <c r="G146" s="5">
        <f>IF(LEFT($E146,1)="M",VLOOKUP($E146,[1]Queen_Mary_2!$F:$ZZ,G$1,FALSE),IF(LEFT($E146,1)="V",VLOOKUP($E146,[1]Queen_Victoria!$F:$ZZ,G$1,FALSE),IF(LEFT($E146,1)="H",VLOOKUP($E146,[1]Queen_Anne!$F:$ZZ,G$1,FALSE),IF(LEFT($E146,1)="Q",VLOOKUP($E146,[1]Queen_Elizabeth!$F:$ZZ,G$1,FALSE),""))))</f>
        <v>7</v>
      </c>
      <c r="H146" s="5" t="str">
        <f>IFERROR(VLOOKUP(LEFT(IF(LEFT($E146,1)="M",VLOOKUP($E146,[1]Queen_Mary_2!$F:$ZZ,H$1,FALSE),IF(LEFT($E146,1)="V",VLOOKUP($E146,[1]Queen_Victoria!$F:$ZZ,H$1,FALSE),IF(LEFT($E146,1)="H",VLOOKUP($E146,[1]Queen_Anne!$F:$ZZ,H$1,FALSE),IF(LEFT($E146,1)="Q",VLOOKUP($E146,[1]Queen_Elizabeth!$F:$ZZ,H$1,FALSE),"")))),3),Lookups!B:C,2,FALSE),"")</f>
        <v>Southampton</v>
      </c>
      <c r="I146" s="6">
        <f>IF(LEFT($E146,1)="M",VLOOKUP($E146,[1]Queen_Mary_2!$F:$ZZ,I$1,FALSE),IF(LEFT($E146,1)="V",VLOOKUP($E146,[1]Queen_Victoria!$F:$ZZ,I$1,FALSE),IF(LEFT($E146,1)="H",VLOOKUP($E146,[1]Queen_Anne!$F:$ZZ,I$1,FALSE),IF(LEFT($E146,1)="Q",VLOOKUP($E146,[1]Queen_Elizabeth!$F:$ZZ,I$1,FALSE),""))))</f>
        <v>46684</v>
      </c>
      <c r="J146" s="81" t="str">
        <f>IFERROR(VLOOKUP(LEFT(IF(LEFT($E146,1)="M",VLOOKUP($E146,[1]Queen_Mary_2!$F:$ZZ,J$1,FALSE),IF(LEFT($E146,1)="V",VLOOKUP($E146,[1]Queen_Victoria!$F:$ZZ,J$1,FALSE),IF(LEFT($E146,1)="H",VLOOKUP($E146,[1]Queen_Anne!$F:$ZZ,J$1,FALSE),IF(LEFT($E146,1)="Q",VLOOKUP($E146,[1]Queen_Elizabeth!$F:$ZZ,J$1,FALSE),"")))),3),Lookups!B:C,2,FALSE),"")</f>
        <v>Southampton</v>
      </c>
      <c r="K146" s="6">
        <f>IF(LEFT($E146,1)="M",VLOOKUP($E146,[1]Queen_Mary_2!$F:$ZZ,K$1,FALSE),IF(LEFT($E146,1)="V",VLOOKUP($E146,[1]Queen_Victoria!$F:$ZZ,K$1,FALSE),IF(LEFT($E146,1)="H",VLOOKUP($E146,[1]Queen_Anne!$F:$ZZ,K$1,FALSE),IF(LEFT($E146,1)="Q",VLOOKUP($E146,[1]Queen_Elizabeth!$F:$ZZ,K$1,FALSE),""))))</f>
        <v>46691</v>
      </c>
      <c r="L146" s="68"/>
    </row>
    <row r="147" spans="1:12" x14ac:dyDescent="0.35">
      <c r="A147" s="76">
        <f>IF(COUNTIF(B146:B151,"H")&gt;0,1,0)</f>
        <v>1</v>
      </c>
      <c r="B147" s="76" t="str">
        <f t="shared" ref="B147:B151" si="12">LEFT(E147,1)</f>
        <v>M</v>
      </c>
      <c r="C147" s="79">
        <f t="shared" ref="C147" si="13">IFERROR(I147-K146,"-")</f>
        <v>0</v>
      </c>
      <c r="E147" s="3" t="s">
        <v>580</v>
      </c>
      <c r="F147" s="77" t="str">
        <f>IF(LEFT($E147,1)="M",VLOOKUP($E147,[1]Queen_Mary_2!$F:$ZZ,F$1,FALSE),IF(LEFT($E147,1)="V",VLOOKUP($E147,[1]Queen_Victoria!$F:$ZZ,F$1,FALSE),IF(LEFT($E147,1)="H",VLOOKUP($E147,[1]Queen_Anne!$F:$ZZ,F$1,FALSE),IF(LEFT($E147,1)="Q",VLOOKUP($E147,[1]Queen_Elizabeth!$F:$ZZ,F$1,FALSE),""))))</f>
        <v>North Cape</v>
      </c>
      <c r="G147" s="3">
        <f>IF(LEFT($E147,1)="M",VLOOKUP($E147,[1]Queen_Mary_2!$F:$ZZ,G$1,FALSE),IF(LEFT($E147,1)="V",VLOOKUP($E147,[1]Queen_Victoria!$F:$ZZ,G$1,FALSE),IF(LEFT($E147,1)="H",VLOOKUP($E147,[1]Queen_Anne!$F:$ZZ,G$1,FALSE),IF(LEFT($E147,1)="Q",VLOOKUP($E147,[1]Queen_Elizabeth!$F:$ZZ,G$1,FALSE),""))))</f>
        <v>12</v>
      </c>
      <c r="H147" s="3" t="str">
        <f>IFERROR(VLOOKUP(LEFT(IF(LEFT($E147,1)="M",VLOOKUP($E147,[1]Queen_Mary_2!$F:$ZZ,H$1,FALSE),IF(LEFT($E147,1)="V",VLOOKUP($E147,[1]Queen_Victoria!$F:$ZZ,H$1,FALSE),IF(LEFT($E147,1)="H",VLOOKUP($E147,[1]Queen_Anne!$F:$ZZ,H$1,FALSE),IF(LEFT($E147,1)="Q",VLOOKUP($E147,[1]Queen_Elizabeth!$F:$ZZ,H$1,FALSE),"")))),3),Lookups!B:C,2,FALSE),"")</f>
        <v>Southampton</v>
      </c>
      <c r="I147" s="4">
        <f>IF(LEFT($E147,1)="M",VLOOKUP($E147,[1]Queen_Mary_2!$F:$ZZ,I$1,FALSE),IF(LEFT($E147,1)="V",VLOOKUP($E147,[1]Queen_Victoria!$F:$ZZ,I$1,FALSE),IF(LEFT($E147,1)="H",VLOOKUP($E147,[1]Queen_Anne!$F:$ZZ,I$1,FALSE),IF(LEFT($E147,1)="Q",VLOOKUP($E147,[1]Queen_Elizabeth!$F:$ZZ,I$1,FALSE),""))))</f>
        <v>46691</v>
      </c>
      <c r="J147" s="3" t="str">
        <f>IFERROR(VLOOKUP(LEFT(IF(LEFT($E147,1)="M",VLOOKUP($E147,[1]Queen_Mary_2!$F:$ZZ,J$1,FALSE),IF(LEFT($E147,1)="V",VLOOKUP($E147,[1]Queen_Victoria!$F:$ZZ,J$1,FALSE),IF(LEFT($E147,1)="H",VLOOKUP($E147,[1]Queen_Anne!$F:$ZZ,J$1,FALSE),IF(LEFT($E147,1)="Q",VLOOKUP($E147,[1]Queen_Elizabeth!$F:$ZZ,J$1,FALSE),"")))),3),Lookups!B:C,2,FALSE),"")</f>
        <v>Southampton</v>
      </c>
      <c r="K147" s="4">
        <f>IF(LEFT($E147,1)="M",VLOOKUP($E147,[1]Queen_Mary_2!$F:$ZZ,K$1,FALSE),IF(LEFT($E147,1)="V",VLOOKUP($E147,[1]Queen_Victoria!$F:$ZZ,K$1,FALSE),IF(LEFT($E147,1)="H",VLOOKUP($E147,[1]Queen_Anne!$F:$ZZ,K$1,FALSE),IF(LEFT($E147,1)="Q",VLOOKUP($E147,[1]Queen_Elizabeth!$F:$ZZ,K$1,FALSE),""))))</f>
        <v>46703</v>
      </c>
      <c r="L147" s="68"/>
    </row>
    <row r="148" spans="1:12" hidden="1" x14ac:dyDescent="0.35">
      <c r="A148" s="76">
        <f>IF(COUNTIF(B146:B151,"V")&gt;0,1,0)</f>
        <v>0</v>
      </c>
      <c r="B148" s="76" t="str">
        <f t="shared" si="12"/>
        <v/>
      </c>
      <c r="C148" s="79">
        <f t="shared" ref="C148:C149" si="14">IFERROR(I148-K147,0)</f>
        <v>-46703</v>
      </c>
      <c r="E148" s="5"/>
      <c r="F148" s="5"/>
      <c r="G148" s="5"/>
      <c r="H148" s="5"/>
      <c r="I148" s="6"/>
      <c r="J148" s="5"/>
      <c r="K148" s="6"/>
      <c r="L148" s="68"/>
    </row>
    <row r="149" spans="1:12" hidden="1" x14ac:dyDescent="0.35">
      <c r="A149" s="76">
        <f>IF(COUNTIF(B146:B151,"Q")&gt;0,1,0)</f>
        <v>0</v>
      </c>
      <c r="B149" s="76" t="str">
        <f t="shared" si="12"/>
        <v/>
      </c>
      <c r="C149" s="79">
        <f t="shared" si="14"/>
        <v>0</v>
      </c>
      <c r="E149" s="3"/>
      <c r="F149" s="77" t="str">
        <f>IF(LEFT($E149,1)="M",VLOOKUP($E149,[1]Queen_Mary_2!$F:$ZZ,F$1,FALSE),IF(LEFT($E149,1)="V",VLOOKUP($E149,[1]Queen_Victoria!$F:$ZZ,F$1,FALSE),IF(LEFT($E149,1)="H",VLOOKUP($E149,[1]Queen_Anne!$F:$ZZ,F$1,FALSE),IF(LEFT($E149,1)="Q",VLOOKUP($E149,[1]Queen_Elizabeth!$F:$ZZ,F$1,FALSE),""))))</f>
        <v/>
      </c>
      <c r="G149" s="3" t="str">
        <f>IF(LEFT($E149,1)="M",VLOOKUP($E149,[1]Queen_Mary_2!$F:$ZZ,G$1,FALSE),IF(LEFT($E149,1)="V",VLOOKUP($E149,[1]Queen_Victoria!$F:$ZZ,G$1,FALSE),IF(LEFT($E149,1)="H",VLOOKUP($E149,[1]Queen_Anne!$F:$ZZ,G$1,FALSE),IF(LEFT($E149,1)="Q",VLOOKUP($E149,[1]Queen_Elizabeth!$F:$ZZ,G$1,FALSE),""))))</f>
        <v/>
      </c>
      <c r="H149" s="3" t="str">
        <f>IFERROR(VLOOKUP(LEFT(IF(LEFT($E149,1)="M",VLOOKUP($E149,[1]Queen_Mary_2!$F:$ZZ,H$1,FALSE),IF(LEFT($E149,1)="V",VLOOKUP($E149,[1]Queen_Victoria!$F:$ZZ,H$1,FALSE),IF(LEFT($E149,1)="H",VLOOKUP($E149,[1]Queen_Anne!$F:$ZZ,H$1,FALSE),IF(LEFT($E149,1)="Q",VLOOKUP($E149,[1]Queen_Elizabeth!$F:$ZZ,H$1,FALSE),"")))),3),Lookups!B:C,2,FALSE),"")</f>
        <v/>
      </c>
      <c r="I149" s="4" t="str">
        <f>IF(LEFT($E149,1)="M",VLOOKUP($E149,[1]Queen_Mary_2!$F:$ZZ,I$1,FALSE),IF(LEFT($E149,1)="V",VLOOKUP($E149,[1]Queen_Victoria!$F:$ZZ,I$1,FALSE),IF(LEFT($E149,1)="H",VLOOKUP($E149,[1]Queen_Anne!$F:$ZZ,I$1,FALSE),IF(LEFT($E149,1)="Q",VLOOKUP($E149,[1]Queen_Elizabeth!$F:$ZZ,I$1,FALSE),""))))</f>
        <v/>
      </c>
      <c r="J149" s="3" t="str">
        <f>IFERROR(VLOOKUP(LEFT(IF(LEFT($E149,1)="M",VLOOKUP($E149,[1]Queen_Mary_2!$F:$ZZ,J$1,FALSE),IF(LEFT($E149,1)="V",VLOOKUP($E149,[1]Queen_Victoria!$F:$ZZ,J$1,FALSE),IF(LEFT($E149,1)="H",VLOOKUP($E149,[1]Queen_Anne!$F:$ZZ,J$1,FALSE),IF(LEFT($E149,1)="Q",VLOOKUP($E149,[1]Queen_Elizabeth!$F:$ZZ,J$1,FALSE),"")))),3),Lookups!B:C,2,FALSE),"")</f>
        <v/>
      </c>
      <c r="K149" s="4" t="str">
        <f>IF(LEFT($E149,1)="M",VLOOKUP($E149,[1]Queen_Mary_2!$F:$ZZ,K$1,FALSE),IF(LEFT($E149,1)="V",VLOOKUP($E149,[1]Queen_Victoria!$F:$ZZ,K$1,FALSE),IF(LEFT($E149,1)="H",VLOOKUP($E149,[1]Queen_Anne!$F:$ZZ,K$1,FALSE),IF(LEFT($E149,1)="Q",VLOOKUP($E149,[1]Queen_Elizabeth!$F:$ZZ,K$1,FALSE),""))))</f>
        <v/>
      </c>
      <c r="L149" s="68"/>
    </row>
    <row r="150" spans="1:12" hidden="1" x14ac:dyDescent="0.35">
      <c r="A150" s="76">
        <f>SUM(A146:A149)</f>
        <v>2</v>
      </c>
      <c r="B150" s="76" t="str">
        <f t="shared" si="12"/>
        <v/>
      </c>
      <c r="C150" s="79">
        <f t="shared" ref="C150:C161" si="15">IFERROR(I150-K149,0)</f>
        <v>0</v>
      </c>
      <c r="E150" s="5"/>
      <c r="F150" s="5" t="str">
        <f>IF(LEFT($E150,1)="M",VLOOKUP($E150,[1]Queen_Mary_2!$F:$ZZ,F$1,FALSE),IF(LEFT($E150,1)="V",VLOOKUP($E150,[1]Queen_Victoria!$F:$ZZ,F$1,FALSE),IF(LEFT($E150,1)="H",VLOOKUP($E150,[1]Queen_Anne!$F:$ZZ,F$1,FALSE),IF(LEFT($E150,1)="Q",VLOOKUP($E150,[1]Queen_Elizabeth!$F:$ZZ,F$1,FALSE),""))))</f>
        <v/>
      </c>
      <c r="G150" s="5" t="str">
        <f>IF(LEFT($E150,1)="M",VLOOKUP($E150,[1]Queen_Mary_2!$F:$ZZ,G$1,FALSE),IF(LEFT($E150,1)="V",VLOOKUP($E150,[1]Queen_Victoria!$F:$ZZ,G$1,FALSE),IF(LEFT($E150,1)="H",VLOOKUP($E150,[1]Queen_Anne!$F:$ZZ,G$1,FALSE),IF(LEFT($E150,1)="Q",VLOOKUP($E150,[1]Queen_Elizabeth!$F:$ZZ,G$1,FALSE),""))))</f>
        <v/>
      </c>
      <c r="H150" s="5" t="str">
        <f>IFERROR(VLOOKUP(LEFT(IF(LEFT($E150,1)="M",VLOOKUP($E150,[1]Queen_Mary_2!$F:$ZZ,H$1,FALSE),IF(LEFT($E150,1)="V",VLOOKUP($E150,[1]Queen_Victoria!$F:$ZZ,H$1,FALSE),IF(LEFT($E150,1)="H",VLOOKUP($E150,[1]Queen_Anne!$F:$ZZ,H$1,FALSE),IF(LEFT($E150,1)="Q",VLOOKUP($E150,[1]Queen_Elizabeth!$F:$ZZ,H$1,FALSE),"")))),3),Lookups!B:C,2,FALSE),"")</f>
        <v/>
      </c>
      <c r="I150" s="6" t="str">
        <f>IF(LEFT($E150,1)="M",VLOOKUP($E150,[1]Queen_Mary_2!$F:$ZZ,I$1,FALSE),IF(LEFT($E150,1)="V",VLOOKUP($E150,[1]Queen_Victoria!$F:$ZZ,I$1,FALSE),IF(LEFT($E150,1)="H",VLOOKUP($E150,[1]Queen_Anne!$F:$ZZ,I$1,FALSE),IF(LEFT($E150,1)="Q",VLOOKUP($E150,[1]Queen_Elizabeth!$F:$ZZ,I$1,FALSE),""))))</f>
        <v/>
      </c>
      <c r="J150" s="5" t="str">
        <f>IFERROR(VLOOKUP(LEFT(IF(LEFT($E150,1)="M",VLOOKUP($E150,[1]Queen_Mary_2!$F:$ZZ,J$1,FALSE),IF(LEFT($E150,1)="V",VLOOKUP($E150,[1]Queen_Victoria!$F:$ZZ,J$1,FALSE),IF(LEFT($E150,1)="H",VLOOKUP($E150,[1]Queen_Anne!$F:$ZZ,J$1,FALSE),IF(LEFT($E150,1)="Q",VLOOKUP($E150,[1]Queen_Elizabeth!$F:$ZZ,J$1,FALSE),"")))),3),Lookups!B:C,2,FALSE),"")</f>
        <v/>
      </c>
      <c r="K150" s="6" t="str">
        <f>IF(LEFT($E150,1)="M",VLOOKUP($E150,[1]Queen_Mary_2!$F:$ZZ,K$1,FALSE),IF(LEFT($E150,1)="V",VLOOKUP($E150,[1]Queen_Victoria!$F:$ZZ,K$1,FALSE),IF(LEFT($E150,1)="H",VLOOKUP($E150,[1]Queen_Anne!$F:$ZZ,K$1,FALSE),IF(LEFT($E150,1)="Q",VLOOKUP($E150,[1]Queen_Elizabeth!$F:$ZZ,K$1,FALSE),""))))</f>
        <v/>
      </c>
      <c r="L150" s="68"/>
    </row>
    <row r="151" spans="1:12" hidden="1" x14ac:dyDescent="0.35">
      <c r="A151" s="76"/>
      <c r="B151" s="76" t="str">
        <f t="shared" si="12"/>
        <v/>
      </c>
      <c r="C151" s="79">
        <f t="shared" si="15"/>
        <v>0</v>
      </c>
      <c r="E151" s="3"/>
      <c r="F151" s="77" t="str">
        <f>IF(LEFT($E151,1)="M",VLOOKUP($E151,[1]Queen_Mary_2!$F:$ZZ,F$1,FALSE),IF(LEFT($E151,1)="V",VLOOKUP($E151,[1]Queen_Victoria!$F:$ZZ,F$1,FALSE),IF(LEFT($E151,1)="H",VLOOKUP($E151,[1]Queen_Anne!$F:$ZZ,F$1,FALSE),IF(LEFT($E151,1)="Q",VLOOKUP($E151,[1]Queen_Elizabeth!$F:$ZZ,F$1,FALSE),""))))</f>
        <v/>
      </c>
      <c r="G151" s="3" t="str">
        <f>IF(LEFT($E151,1)="M",VLOOKUP($E151,[1]Queen_Mary_2!$F:$ZZ,G$1,FALSE),IF(LEFT($E151,1)="V",VLOOKUP($E151,[1]Queen_Victoria!$F:$ZZ,G$1,FALSE),IF(LEFT($E151,1)="H",VLOOKUP($E151,[1]Queen_Anne!$F:$ZZ,G$1,FALSE),IF(LEFT($E151,1)="Q",VLOOKUP($E151,[1]Queen_Elizabeth!$F:$ZZ,G$1,FALSE),""))))</f>
        <v/>
      </c>
      <c r="H151" s="3" t="str">
        <f>IFERROR(VLOOKUP(LEFT(IF(LEFT($E151,1)="M",VLOOKUP($E151,[1]Queen_Mary_2!$F:$ZZ,H$1,FALSE),IF(LEFT($E151,1)="V",VLOOKUP($E151,[1]Queen_Victoria!$F:$ZZ,H$1,FALSE),IF(LEFT($E151,1)="H",VLOOKUP($E151,[1]Queen_Anne!$F:$ZZ,H$1,FALSE),IF(LEFT($E151,1)="Q",VLOOKUP($E151,[1]Queen_Elizabeth!$F:$ZZ,H$1,FALSE),"")))),3),Lookups!B:C,2,FALSE),"")</f>
        <v/>
      </c>
      <c r="I151" s="4" t="str">
        <f>IF(LEFT($E151,1)="M",VLOOKUP($E151,[1]Queen_Mary_2!$F:$ZZ,I$1,FALSE),IF(LEFT($E151,1)="V",VLOOKUP($E151,[1]Queen_Victoria!$F:$ZZ,I$1,FALSE),IF(LEFT($E151,1)="H",VLOOKUP($E151,[1]Queen_Anne!$F:$ZZ,I$1,FALSE),IF(LEFT($E151,1)="Q",VLOOKUP($E151,[1]Queen_Elizabeth!$F:$ZZ,I$1,FALSE),""))))</f>
        <v/>
      </c>
      <c r="J151" s="3" t="str">
        <f>IFERROR(VLOOKUP(LEFT(IF(LEFT($E151,1)="M",VLOOKUP($E151,[1]Queen_Mary_2!$F:$ZZ,J$1,FALSE),IF(LEFT($E151,1)="V",VLOOKUP($E151,[1]Queen_Victoria!$F:$ZZ,J$1,FALSE),IF(LEFT($E151,1)="H",VLOOKUP($E151,[1]Queen_Anne!$F:$ZZ,J$1,FALSE),IF(LEFT($E151,1)="Q",VLOOKUP($E151,[1]Queen_Elizabeth!$F:$ZZ,J$1,FALSE),"")))),3),Lookups!B:C,2,FALSE),"")</f>
        <v/>
      </c>
      <c r="K151" s="4" t="str">
        <f>IF(LEFT($E151,1)="M",VLOOKUP($E151,[1]Queen_Mary_2!$F:$ZZ,K$1,FALSE),IF(LEFT($E151,1)="V",VLOOKUP($E151,[1]Queen_Victoria!$F:$ZZ,K$1,FALSE),IF(LEFT($E151,1)="H",VLOOKUP($E151,[1]Queen_Anne!$F:$ZZ,K$1,FALSE),IF(LEFT($E151,1)="Q",VLOOKUP($E151,[1]Queen_Elizabeth!$F:$ZZ,K$1,FALSE),""))))</f>
        <v/>
      </c>
      <c r="L151" s="68"/>
    </row>
    <row r="152" spans="1:12" x14ac:dyDescent="0.35">
      <c r="E152" s="68"/>
      <c r="F152" s="68"/>
      <c r="G152" s="5">
        <f>SUM(G146:G151)</f>
        <v>19</v>
      </c>
      <c r="H152" s="68"/>
      <c r="I152" s="68"/>
      <c r="J152" s="68"/>
      <c r="K152" s="68"/>
      <c r="L152" s="68"/>
    </row>
    <row r="153" spans="1:12" x14ac:dyDescent="0.35">
      <c r="A153" s="75">
        <f>A143+1</f>
        <v>14</v>
      </c>
      <c r="E153" s="73" t="str">
        <f>A160&amp;" Queens Option "&amp;A153</f>
        <v>2 Queens Option 14</v>
      </c>
      <c r="F153" s="68"/>
      <c r="G153" s="74"/>
      <c r="H153" s="68"/>
      <c r="I153" s="68"/>
      <c r="J153" s="68"/>
      <c r="K153" s="68"/>
      <c r="L153" s="68"/>
    </row>
    <row r="154" spans="1:12" x14ac:dyDescent="0.35">
      <c r="E154" s="68"/>
      <c r="F154" s="68"/>
      <c r="G154" s="74"/>
      <c r="H154" s="68"/>
      <c r="I154" s="68"/>
      <c r="J154" s="68"/>
      <c r="K154" s="68"/>
      <c r="L154" s="68"/>
    </row>
    <row r="155" spans="1:12" x14ac:dyDescent="0.35">
      <c r="E155" s="2" t="s">
        <v>0</v>
      </c>
      <c r="F155" s="2" t="s">
        <v>1</v>
      </c>
      <c r="G155" s="2" t="s">
        <v>2</v>
      </c>
      <c r="H155" s="2" t="s">
        <v>3</v>
      </c>
      <c r="I155" s="2" t="s">
        <v>4</v>
      </c>
      <c r="J155" s="2" t="s">
        <v>5</v>
      </c>
      <c r="K155" s="2" t="s">
        <v>6</v>
      </c>
      <c r="L155" s="68"/>
    </row>
    <row r="156" spans="1:12" x14ac:dyDescent="0.35">
      <c r="A156" s="76">
        <f>IF(COUNTIF(B156:B161,"M")&gt;0,1,0)</f>
        <v>1</v>
      </c>
      <c r="B156" s="76" t="str">
        <f>LEFT(E156,1)</f>
        <v>M</v>
      </c>
      <c r="C156" s="79"/>
      <c r="E156" s="5" t="s">
        <v>578</v>
      </c>
      <c r="F156" s="5" t="str">
        <f>IF(LEFT($E156,1)="M",VLOOKUP($E156,[1]Queen_Mary_2!$F:$ZZ,F$1,FALSE),IF(LEFT($E156,1)="V",VLOOKUP($E156,[1]Queen_Victoria!$F:$ZZ,F$1,FALSE),IF(LEFT($E156,1)="H",VLOOKUP($E156,[1]Queen_Anne!$F:$ZZ,F$1,FALSE),IF(LEFT($E156,1)="Q",VLOOKUP($E156,[1]Queen_Elizabeth!$F:$ZZ,F$1,FALSE),""))))</f>
        <v>Western Europe</v>
      </c>
      <c r="G156" s="5">
        <f>IF(LEFT($E156,1)="M",VLOOKUP($E156,[1]Queen_Mary_2!$F:$ZZ,G$1,FALSE),IF(LEFT($E156,1)="V",VLOOKUP($E156,[1]Queen_Victoria!$F:$ZZ,G$1,FALSE),IF(LEFT($E156,1)="H",VLOOKUP($E156,[1]Queen_Anne!$F:$ZZ,G$1,FALSE),IF(LEFT($E156,1)="Q",VLOOKUP($E156,[1]Queen_Elizabeth!$F:$ZZ,G$1,FALSE),""))))</f>
        <v>4</v>
      </c>
      <c r="H156" s="5" t="str">
        <f>IFERROR(VLOOKUP(LEFT(IF(LEFT($E156,1)="M",VLOOKUP($E156,[1]Queen_Mary_2!$F:$ZZ,H$1,FALSE),IF(LEFT($E156,1)="V",VLOOKUP($E156,[1]Queen_Victoria!$F:$ZZ,H$1,FALSE),IF(LEFT($E156,1)="H",VLOOKUP($E156,[1]Queen_Anne!$F:$ZZ,H$1,FALSE),IF(LEFT($E156,1)="Q",VLOOKUP($E156,[1]Queen_Elizabeth!$F:$ZZ,H$1,FALSE),"")))),3),Lookups!B:C,2,FALSE),"")</f>
        <v>Southampton</v>
      </c>
      <c r="I156" s="6">
        <f>IF(LEFT($E156,1)="M",VLOOKUP($E156,[1]Queen_Mary_2!$F:$ZZ,I$1,FALSE),IF(LEFT($E156,1)="V",VLOOKUP($E156,[1]Queen_Victoria!$F:$ZZ,I$1,FALSE),IF(LEFT($E156,1)="H",VLOOKUP($E156,[1]Queen_Anne!$F:$ZZ,I$1,FALSE),IF(LEFT($E156,1)="Q",VLOOKUP($E156,[1]Queen_Elizabeth!$F:$ZZ,I$1,FALSE),""))))</f>
        <v>46687</v>
      </c>
      <c r="J156" s="81" t="str">
        <f>IFERROR(VLOOKUP(LEFT(IF(LEFT($E156,1)="M",VLOOKUP($E156,[1]Queen_Mary_2!$F:$ZZ,J$1,FALSE),IF(LEFT($E156,1)="V",VLOOKUP($E156,[1]Queen_Victoria!$F:$ZZ,J$1,FALSE),IF(LEFT($E156,1)="H",VLOOKUP($E156,[1]Queen_Anne!$F:$ZZ,J$1,FALSE),IF(LEFT($E156,1)="Q",VLOOKUP($E156,[1]Queen_Elizabeth!$F:$ZZ,J$1,FALSE),"")))),3),Lookups!B:C,2,FALSE),"")</f>
        <v>Southampton</v>
      </c>
      <c r="K156" s="6">
        <f>IF(LEFT($E156,1)="M",VLOOKUP($E156,[1]Queen_Mary_2!$F:$ZZ,K$1,FALSE),IF(LEFT($E156,1)="V",VLOOKUP($E156,[1]Queen_Victoria!$F:$ZZ,K$1,FALSE),IF(LEFT($E156,1)="H",VLOOKUP($E156,[1]Queen_Anne!$F:$ZZ,K$1,FALSE),IF(LEFT($E156,1)="Q",VLOOKUP($E156,[1]Queen_Elizabeth!$F:$ZZ,K$1,FALSE),""))))</f>
        <v>46691</v>
      </c>
      <c r="L156" s="68"/>
    </row>
    <row r="157" spans="1:12" x14ac:dyDescent="0.35">
      <c r="A157" s="76">
        <f>IF(COUNTIF(B156:B161,"H")&gt;0,1,0)</f>
        <v>1</v>
      </c>
      <c r="B157" s="76" t="str">
        <f t="shared" ref="B157:B161" si="16">LEFT(E157,1)</f>
        <v>H</v>
      </c>
      <c r="C157" s="79">
        <f t="shared" ref="C157" si="17">IFERROR(I157-K156,"-")</f>
        <v>0</v>
      </c>
      <c r="E157" s="3" t="s">
        <v>581</v>
      </c>
      <c r="F157" s="77" t="str">
        <f>IF(LEFT($E157,1)="M",VLOOKUP($E157,[1]Queen_Mary_2!$F:$ZZ,F$1,FALSE),IF(LEFT($E157,1)="V",VLOOKUP($E157,[1]Queen_Victoria!$F:$ZZ,F$1,FALSE),IF(LEFT($E157,1)="H",VLOOKUP($E157,[1]Queen_Anne!$F:$ZZ,F$1,FALSE),IF(LEFT($E157,1)="Q",VLOOKUP($E157,[1]Queen_Elizabeth!$F:$ZZ,F$1,FALSE),""))))</f>
        <v>Atlantic Islands</v>
      </c>
      <c r="G157" s="3">
        <f>IF(LEFT($E157,1)="M",VLOOKUP($E157,[1]Queen_Mary_2!$F:$ZZ,G$1,FALSE),IF(LEFT($E157,1)="V",VLOOKUP($E157,[1]Queen_Victoria!$F:$ZZ,G$1,FALSE),IF(LEFT($E157,1)="H",VLOOKUP($E157,[1]Queen_Anne!$F:$ZZ,G$1,FALSE),IF(LEFT($E157,1)="Q",VLOOKUP($E157,[1]Queen_Elizabeth!$F:$ZZ,G$1,FALSE),""))))</f>
        <v>12</v>
      </c>
      <c r="H157" s="3" t="str">
        <f>IFERROR(VLOOKUP(LEFT(IF(LEFT($E157,1)="M",VLOOKUP($E157,[1]Queen_Mary_2!$F:$ZZ,H$1,FALSE),IF(LEFT($E157,1)="V",VLOOKUP($E157,[1]Queen_Victoria!$F:$ZZ,H$1,FALSE),IF(LEFT($E157,1)="H",VLOOKUP($E157,[1]Queen_Anne!$F:$ZZ,H$1,FALSE),IF(LEFT($E157,1)="Q",VLOOKUP($E157,[1]Queen_Elizabeth!$F:$ZZ,H$1,FALSE),"")))),3),Lookups!B:C,2,FALSE),"")</f>
        <v>Southampton</v>
      </c>
      <c r="I157" s="4">
        <f>IF(LEFT($E157,1)="M",VLOOKUP($E157,[1]Queen_Mary_2!$F:$ZZ,I$1,FALSE),IF(LEFT($E157,1)="V",VLOOKUP($E157,[1]Queen_Victoria!$F:$ZZ,I$1,FALSE),IF(LEFT($E157,1)="H",VLOOKUP($E157,[1]Queen_Anne!$F:$ZZ,I$1,FALSE),IF(LEFT($E157,1)="Q",VLOOKUP($E157,[1]Queen_Elizabeth!$F:$ZZ,I$1,FALSE),""))))</f>
        <v>46691</v>
      </c>
      <c r="J157" s="3" t="str">
        <f>IFERROR(VLOOKUP(LEFT(IF(LEFT($E157,1)="M",VLOOKUP($E157,[1]Queen_Mary_2!$F:$ZZ,J$1,FALSE),IF(LEFT($E157,1)="V",VLOOKUP($E157,[1]Queen_Victoria!$F:$ZZ,J$1,FALSE),IF(LEFT($E157,1)="H",VLOOKUP($E157,[1]Queen_Anne!$F:$ZZ,J$1,FALSE),IF(LEFT($E157,1)="Q",VLOOKUP($E157,[1]Queen_Elizabeth!$F:$ZZ,J$1,FALSE),"")))),3),Lookups!B:C,2,FALSE),"")</f>
        <v>Southampton</v>
      </c>
      <c r="K157" s="4">
        <f>IF(LEFT($E157,1)="M",VLOOKUP($E157,[1]Queen_Mary_2!$F:$ZZ,K$1,FALSE),IF(LEFT($E157,1)="V",VLOOKUP($E157,[1]Queen_Victoria!$F:$ZZ,K$1,FALSE),IF(LEFT($E157,1)="H",VLOOKUP($E157,[1]Queen_Anne!$F:$ZZ,K$1,FALSE),IF(LEFT($E157,1)="Q",VLOOKUP($E157,[1]Queen_Elizabeth!$F:$ZZ,K$1,FALSE),""))))</f>
        <v>46703</v>
      </c>
      <c r="L157" s="68"/>
    </row>
    <row r="158" spans="1:12" hidden="1" x14ac:dyDescent="0.35">
      <c r="A158" s="76">
        <f>IF(COUNTIF(B156:B161,"V")&gt;0,1,0)</f>
        <v>0</v>
      </c>
      <c r="B158" s="76" t="str">
        <f t="shared" si="16"/>
        <v/>
      </c>
      <c r="C158" s="79">
        <f t="shared" ref="C158:C159" si="18">IFERROR(I158-K157,0)</f>
        <v>-46703</v>
      </c>
      <c r="E158" s="5"/>
      <c r="F158" s="5"/>
      <c r="G158" s="5"/>
      <c r="H158" s="5"/>
      <c r="I158" s="6"/>
      <c r="J158" s="5"/>
      <c r="K158" s="6"/>
      <c r="L158" s="68"/>
    </row>
    <row r="159" spans="1:12" hidden="1" x14ac:dyDescent="0.35">
      <c r="A159" s="76">
        <f>IF(COUNTIF(B156:B161,"Q")&gt;0,1,0)</f>
        <v>0</v>
      </c>
      <c r="B159" s="76" t="str">
        <f t="shared" si="16"/>
        <v/>
      </c>
      <c r="C159" s="79">
        <f t="shared" si="18"/>
        <v>0</v>
      </c>
      <c r="E159" s="3"/>
      <c r="F159" s="77" t="str">
        <f>IF(LEFT($E159,1)="M",VLOOKUP($E159,[1]Queen_Mary_2!$F:$ZZ,F$1,FALSE),IF(LEFT($E159,1)="V",VLOOKUP($E159,[1]Queen_Victoria!$F:$ZZ,F$1,FALSE),IF(LEFT($E159,1)="H",VLOOKUP($E159,[1]Queen_Anne!$F:$ZZ,F$1,FALSE),IF(LEFT($E159,1)="Q",VLOOKUP($E159,[1]Queen_Elizabeth!$F:$ZZ,F$1,FALSE),""))))</f>
        <v/>
      </c>
      <c r="G159" s="3" t="str">
        <f>IF(LEFT($E159,1)="M",VLOOKUP($E159,[1]Queen_Mary_2!$F:$ZZ,G$1,FALSE),IF(LEFT($E159,1)="V",VLOOKUP($E159,[1]Queen_Victoria!$F:$ZZ,G$1,FALSE),IF(LEFT($E159,1)="H",VLOOKUP($E159,[1]Queen_Anne!$F:$ZZ,G$1,FALSE),IF(LEFT($E159,1)="Q",VLOOKUP($E159,[1]Queen_Elizabeth!$F:$ZZ,G$1,FALSE),""))))</f>
        <v/>
      </c>
      <c r="H159" s="3" t="str">
        <f>IFERROR(VLOOKUP(LEFT(IF(LEFT($E159,1)="M",VLOOKUP($E159,[1]Queen_Mary_2!$F:$ZZ,H$1,FALSE),IF(LEFT($E159,1)="V",VLOOKUP($E159,[1]Queen_Victoria!$F:$ZZ,H$1,FALSE),IF(LEFT($E159,1)="H",VLOOKUP($E159,[1]Queen_Anne!$F:$ZZ,H$1,FALSE),IF(LEFT($E159,1)="Q",VLOOKUP($E159,[1]Queen_Elizabeth!$F:$ZZ,H$1,FALSE),"")))),3),Lookups!B:C,2,FALSE),"")</f>
        <v/>
      </c>
      <c r="I159" s="4" t="str">
        <f>IF(LEFT($E159,1)="M",VLOOKUP($E159,[1]Queen_Mary_2!$F:$ZZ,I$1,FALSE),IF(LEFT($E159,1)="V",VLOOKUP($E159,[1]Queen_Victoria!$F:$ZZ,I$1,FALSE),IF(LEFT($E159,1)="H",VLOOKUP($E159,[1]Queen_Anne!$F:$ZZ,I$1,FALSE),IF(LEFT($E159,1)="Q",VLOOKUP($E159,[1]Queen_Elizabeth!$F:$ZZ,I$1,FALSE),""))))</f>
        <v/>
      </c>
      <c r="J159" s="3" t="str">
        <f>IFERROR(VLOOKUP(LEFT(IF(LEFT($E159,1)="M",VLOOKUP($E159,[1]Queen_Mary_2!$F:$ZZ,J$1,FALSE),IF(LEFT($E159,1)="V",VLOOKUP($E159,[1]Queen_Victoria!$F:$ZZ,J$1,FALSE),IF(LEFT($E159,1)="H",VLOOKUP($E159,[1]Queen_Anne!$F:$ZZ,J$1,FALSE),IF(LEFT($E159,1)="Q",VLOOKUP($E159,[1]Queen_Elizabeth!$F:$ZZ,J$1,FALSE),"")))),3),Lookups!B:C,2,FALSE),"")</f>
        <v/>
      </c>
      <c r="K159" s="4" t="str">
        <f>IF(LEFT($E159,1)="M",VLOOKUP($E159,[1]Queen_Mary_2!$F:$ZZ,K$1,FALSE),IF(LEFT($E159,1)="V",VLOOKUP($E159,[1]Queen_Victoria!$F:$ZZ,K$1,FALSE),IF(LEFT($E159,1)="H",VLOOKUP($E159,[1]Queen_Anne!$F:$ZZ,K$1,FALSE),IF(LEFT($E159,1)="Q",VLOOKUP($E159,[1]Queen_Elizabeth!$F:$ZZ,K$1,FALSE),""))))</f>
        <v/>
      </c>
      <c r="L159" s="68"/>
    </row>
    <row r="160" spans="1:12" hidden="1" x14ac:dyDescent="0.35">
      <c r="A160" s="76">
        <f>SUM(A156:A159)</f>
        <v>2</v>
      </c>
      <c r="B160" s="76" t="str">
        <f t="shared" si="16"/>
        <v/>
      </c>
      <c r="C160" s="79">
        <f t="shared" si="15"/>
        <v>0</v>
      </c>
      <c r="E160" s="5"/>
      <c r="F160" s="5" t="str">
        <f>IF(LEFT($E160,1)="M",VLOOKUP($E160,[1]Queen_Mary_2!$F:$ZZ,F$1,FALSE),IF(LEFT($E160,1)="V",VLOOKUP($E160,[1]Queen_Victoria!$F:$ZZ,F$1,FALSE),IF(LEFT($E160,1)="H",VLOOKUP($E160,[1]Queen_Anne!$F:$ZZ,F$1,FALSE),IF(LEFT($E160,1)="Q",VLOOKUP($E160,[1]Queen_Elizabeth!$F:$ZZ,F$1,FALSE),""))))</f>
        <v/>
      </c>
      <c r="G160" s="5" t="str">
        <f>IF(LEFT($E160,1)="M",VLOOKUP($E160,[1]Queen_Mary_2!$F:$ZZ,G$1,FALSE),IF(LEFT($E160,1)="V",VLOOKUP($E160,[1]Queen_Victoria!$F:$ZZ,G$1,FALSE),IF(LEFT($E160,1)="H",VLOOKUP($E160,[1]Queen_Anne!$F:$ZZ,G$1,FALSE),IF(LEFT($E160,1)="Q",VLOOKUP($E160,[1]Queen_Elizabeth!$F:$ZZ,G$1,FALSE),""))))</f>
        <v/>
      </c>
      <c r="H160" s="5" t="str">
        <f>IFERROR(VLOOKUP(LEFT(IF(LEFT($E160,1)="M",VLOOKUP($E160,[1]Queen_Mary_2!$F:$ZZ,H$1,FALSE),IF(LEFT($E160,1)="V",VLOOKUP($E160,[1]Queen_Victoria!$F:$ZZ,H$1,FALSE),IF(LEFT($E160,1)="H",VLOOKUP($E160,[1]Queen_Anne!$F:$ZZ,H$1,FALSE),IF(LEFT($E160,1)="Q",VLOOKUP($E160,[1]Queen_Elizabeth!$F:$ZZ,H$1,FALSE),"")))),3),Lookups!B:C,2,FALSE),"")</f>
        <v/>
      </c>
      <c r="I160" s="6" t="str">
        <f>IF(LEFT($E160,1)="M",VLOOKUP($E160,[1]Queen_Mary_2!$F:$ZZ,I$1,FALSE),IF(LEFT($E160,1)="V",VLOOKUP($E160,[1]Queen_Victoria!$F:$ZZ,I$1,FALSE),IF(LEFT($E160,1)="H",VLOOKUP($E160,[1]Queen_Anne!$F:$ZZ,I$1,FALSE),IF(LEFT($E160,1)="Q",VLOOKUP($E160,[1]Queen_Elizabeth!$F:$ZZ,I$1,FALSE),""))))</f>
        <v/>
      </c>
      <c r="J160" s="5" t="str">
        <f>IFERROR(VLOOKUP(LEFT(IF(LEFT($E160,1)="M",VLOOKUP($E160,[1]Queen_Mary_2!$F:$ZZ,J$1,FALSE),IF(LEFT($E160,1)="V",VLOOKUP($E160,[1]Queen_Victoria!$F:$ZZ,J$1,FALSE),IF(LEFT($E160,1)="H",VLOOKUP($E160,[1]Queen_Anne!$F:$ZZ,J$1,FALSE),IF(LEFT($E160,1)="Q",VLOOKUP($E160,[1]Queen_Elizabeth!$F:$ZZ,J$1,FALSE),"")))),3),Lookups!B:C,2,FALSE),"")</f>
        <v/>
      </c>
      <c r="K160" s="6" t="str">
        <f>IF(LEFT($E160,1)="M",VLOOKUP($E160,[1]Queen_Mary_2!$F:$ZZ,K$1,FALSE),IF(LEFT($E160,1)="V",VLOOKUP($E160,[1]Queen_Victoria!$F:$ZZ,K$1,FALSE),IF(LEFT($E160,1)="H",VLOOKUP($E160,[1]Queen_Anne!$F:$ZZ,K$1,FALSE),IF(LEFT($E160,1)="Q",VLOOKUP($E160,[1]Queen_Elizabeth!$F:$ZZ,K$1,FALSE),""))))</f>
        <v/>
      </c>
      <c r="L160" s="68"/>
    </row>
    <row r="161" spans="1:12" hidden="1" x14ac:dyDescent="0.35">
      <c r="A161" s="76"/>
      <c r="B161" s="76" t="str">
        <f t="shared" si="16"/>
        <v/>
      </c>
      <c r="C161" s="79">
        <f t="shared" si="15"/>
        <v>0</v>
      </c>
      <c r="E161" s="3"/>
      <c r="F161" s="77" t="str">
        <f>IF(LEFT($E161,1)="M",VLOOKUP($E161,[1]Queen_Mary_2!$F:$ZZ,F$1,FALSE),IF(LEFT($E161,1)="V",VLOOKUP($E161,[1]Queen_Victoria!$F:$ZZ,F$1,FALSE),IF(LEFT($E161,1)="H",VLOOKUP($E161,[1]Queen_Anne!$F:$ZZ,F$1,FALSE),IF(LEFT($E161,1)="Q",VLOOKUP($E161,[1]Queen_Elizabeth!$F:$ZZ,F$1,FALSE),""))))</f>
        <v/>
      </c>
      <c r="G161" s="3" t="str">
        <f>IF(LEFT($E161,1)="M",VLOOKUP($E161,[1]Queen_Mary_2!$F:$ZZ,G$1,FALSE),IF(LEFT($E161,1)="V",VLOOKUP($E161,[1]Queen_Victoria!$F:$ZZ,G$1,FALSE),IF(LEFT($E161,1)="H",VLOOKUP($E161,[1]Queen_Anne!$F:$ZZ,G$1,FALSE),IF(LEFT($E161,1)="Q",VLOOKUP($E161,[1]Queen_Elizabeth!$F:$ZZ,G$1,FALSE),""))))</f>
        <v/>
      </c>
      <c r="H161" s="3" t="str">
        <f>IFERROR(VLOOKUP(LEFT(IF(LEFT($E161,1)="M",VLOOKUP($E161,[1]Queen_Mary_2!$F:$ZZ,H$1,FALSE),IF(LEFT($E161,1)="V",VLOOKUP($E161,[1]Queen_Victoria!$F:$ZZ,H$1,FALSE),IF(LEFT($E161,1)="H",VLOOKUP($E161,[1]Queen_Anne!$F:$ZZ,H$1,FALSE),IF(LEFT($E161,1)="Q",VLOOKUP($E161,[1]Queen_Elizabeth!$F:$ZZ,H$1,FALSE),"")))),3),Lookups!B:C,2,FALSE),"")</f>
        <v/>
      </c>
      <c r="I161" s="4" t="str">
        <f>IF(LEFT($E161,1)="M",VLOOKUP($E161,[1]Queen_Mary_2!$F:$ZZ,I$1,FALSE),IF(LEFT($E161,1)="V",VLOOKUP($E161,[1]Queen_Victoria!$F:$ZZ,I$1,FALSE),IF(LEFT($E161,1)="H",VLOOKUP($E161,[1]Queen_Anne!$F:$ZZ,I$1,FALSE),IF(LEFT($E161,1)="Q",VLOOKUP($E161,[1]Queen_Elizabeth!$F:$ZZ,I$1,FALSE),""))))</f>
        <v/>
      </c>
      <c r="J161" s="3" t="str">
        <f>IFERROR(VLOOKUP(LEFT(IF(LEFT($E161,1)="M",VLOOKUP($E161,[1]Queen_Mary_2!$F:$ZZ,J$1,FALSE),IF(LEFT($E161,1)="V",VLOOKUP($E161,[1]Queen_Victoria!$F:$ZZ,J$1,FALSE),IF(LEFT($E161,1)="H",VLOOKUP($E161,[1]Queen_Anne!$F:$ZZ,J$1,FALSE),IF(LEFT($E161,1)="Q",VLOOKUP($E161,[1]Queen_Elizabeth!$F:$ZZ,J$1,FALSE),"")))),3),Lookups!B:C,2,FALSE),"")</f>
        <v/>
      </c>
      <c r="K161" s="4" t="str">
        <f>IF(LEFT($E161,1)="M",VLOOKUP($E161,[1]Queen_Mary_2!$F:$ZZ,K$1,FALSE),IF(LEFT($E161,1)="V",VLOOKUP($E161,[1]Queen_Victoria!$F:$ZZ,K$1,FALSE),IF(LEFT($E161,1)="H",VLOOKUP($E161,[1]Queen_Anne!$F:$ZZ,K$1,FALSE),IF(LEFT($E161,1)="Q",VLOOKUP($E161,[1]Queen_Elizabeth!$F:$ZZ,K$1,FALSE),""))))</f>
        <v/>
      </c>
      <c r="L161" s="68"/>
    </row>
    <row r="162" spans="1:12" x14ac:dyDescent="0.35">
      <c r="E162" s="68"/>
      <c r="F162" s="68"/>
      <c r="G162" s="5">
        <f>SUM(G156:G161)</f>
        <v>16</v>
      </c>
      <c r="H162" s="68"/>
      <c r="I162" s="68"/>
      <c r="J162" s="68"/>
      <c r="K162" s="68"/>
      <c r="L162" s="68"/>
    </row>
    <row r="163" spans="1:12" x14ac:dyDescent="0.35">
      <c r="A163" s="75">
        <f>A153+1</f>
        <v>15</v>
      </c>
      <c r="E163" s="73" t="str">
        <f>A170&amp;" Queens Option "&amp;A163</f>
        <v>2 Queens Option 15</v>
      </c>
      <c r="F163" s="68"/>
      <c r="G163" s="74"/>
      <c r="H163" s="68"/>
      <c r="I163" s="68"/>
      <c r="J163" s="68"/>
      <c r="K163" s="68"/>
      <c r="L163" s="68"/>
    </row>
    <row r="164" spans="1:12" x14ac:dyDescent="0.35">
      <c r="E164" s="68"/>
      <c r="F164" s="68"/>
      <c r="G164" s="74"/>
      <c r="H164" s="68"/>
      <c r="I164" s="68"/>
      <c r="J164" s="68"/>
      <c r="K164" s="68"/>
      <c r="L164" s="68"/>
    </row>
    <row r="165" spans="1:12" x14ac:dyDescent="0.35">
      <c r="E165" s="2" t="s">
        <v>0</v>
      </c>
      <c r="F165" s="2" t="s">
        <v>1</v>
      </c>
      <c r="G165" s="2" t="s">
        <v>2</v>
      </c>
      <c r="H165" s="2" t="s">
        <v>3</v>
      </c>
      <c r="I165" s="2" t="s">
        <v>4</v>
      </c>
      <c r="J165" s="2" t="s">
        <v>5</v>
      </c>
      <c r="K165" s="2" t="s">
        <v>6</v>
      </c>
      <c r="L165" s="68"/>
    </row>
    <row r="166" spans="1:12" x14ac:dyDescent="0.35">
      <c r="A166" s="76">
        <f>IF(COUNTIF(B166:B171,"M")&gt;0,1,0)</f>
        <v>1</v>
      </c>
      <c r="B166" s="76" t="str">
        <f>LEFT(E166,1)</f>
        <v>H</v>
      </c>
      <c r="C166" s="79"/>
      <c r="E166" s="5" t="s">
        <v>581</v>
      </c>
      <c r="F166" s="5" t="str">
        <f>IF(LEFT($E166,1)="M",VLOOKUP($E166,[1]Queen_Mary_2!$F:$ZZ,F$1,FALSE),IF(LEFT($E166,1)="V",VLOOKUP($E166,[1]Queen_Victoria!$F:$ZZ,F$1,FALSE),IF(LEFT($E166,1)="H",VLOOKUP($E166,[1]Queen_Anne!$F:$ZZ,F$1,FALSE),IF(LEFT($E166,1)="Q",VLOOKUP($E166,[1]Queen_Elizabeth!$F:$ZZ,F$1,FALSE),""))))</f>
        <v>Atlantic Islands</v>
      </c>
      <c r="G166" s="5">
        <f>IF(LEFT($E166,1)="M",VLOOKUP($E166,[1]Queen_Mary_2!$F:$ZZ,G$1,FALSE),IF(LEFT($E166,1)="V",VLOOKUP($E166,[1]Queen_Victoria!$F:$ZZ,G$1,FALSE),IF(LEFT($E166,1)="H",VLOOKUP($E166,[1]Queen_Anne!$F:$ZZ,G$1,FALSE),IF(LEFT($E166,1)="Q",VLOOKUP($E166,[1]Queen_Elizabeth!$F:$ZZ,G$1,FALSE),""))))</f>
        <v>12</v>
      </c>
      <c r="H166" s="5" t="str">
        <f>IFERROR(VLOOKUP(LEFT(IF(LEFT($E166,1)="M",VLOOKUP($E166,[1]Queen_Mary_2!$F:$ZZ,H$1,FALSE),IF(LEFT($E166,1)="V",VLOOKUP($E166,[1]Queen_Victoria!$F:$ZZ,H$1,FALSE),IF(LEFT($E166,1)="H",VLOOKUP($E166,[1]Queen_Anne!$F:$ZZ,H$1,FALSE),IF(LEFT($E166,1)="Q",VLOOKUP($E166,[1]Queen_Elizabeth!$F:$ZZ,H$1,FALSE),"")))),3),Lookups!B:C,2,FALSE),"")</f>
        <v>Southampton</v>
      </c>
      <c r="I166" s="6">
        <f>IF(LEFT($E166,1)="M",VLOOKUP($E166,[1]Queen_Mary_2!$F:$ZZ,I$1,FALSE),IF(LEFT($E166,1)="V",VLOOKUP($E166,[1]Queen_Victoria!$F:$ZZ,I$1,FALSE),IF(LEFT($E166,1)="H",VLOOKUP($E166,[1]Queen_Anne!$F:$ZZ,I$1,FALSE),IF(LEFT($E166,1)="Q",VLOOKUP($E166,[1]Queen_Elizabeth!$F:$ZZ,I$1,FALSE),""))))</f>
        <v>46691</v>
      </c>
      <c r="J166" s="81" t="str">
        <f>IFERROR(VLOOKUP(LEFT(IF(LEFT($E166,1)="M",VLOOKUP($E166,[1]Queen_Mary_2!$F:$ZZ,J$1,FALSE),IF(LEFT($E166,1)="V",VLOOKUP($E166,[1]Queen_Victoria!$F:$ZZ,J$1,FALSE),IF(LEFT($E166,1)="H",VLOOKUP($E166,[1]Queen_Anne!$F:$ZZ,J$1,FALSE),IF(LEFT($E166,1)="Q",VLOOKUP($E166,[1]Queen_Elizabeth!$F:$ZZ,J$1,FALSE),"")))),3),Lookups!B:C,2,FALSE),"")</f>
        <v>Southampton</v>
      </c>
      <c r="K166" s="6">
        <f>IF(LEFT($E166,1)="M",VLOOKUP($E166,[1]Queen_Mary_2!$F:$ZZ,K$1,FALSE),IF(LEFT($E166,1)="V",VLOOKUP($E166,[1]Queen_Victoria!$F:$ZZ,K$1,FALSE),IF(LEFT($E166,1)="H",VLOOKUP($E166,[1]Queen_Anne!$F:$ZZ,K$1,FALSE),IF(LEFT($E166,1)="Q",VLOOKUP($E166,[1]Queen_Elizabeth!$F:$ZZ,K$1,FALSE),""))))</f>
        <v>46703</v>
      </c>
      <c r="L166" s="68"/>
    </row>
    <row r="167" spans="1:12" x14ac:dyDescent="0.35">
      <c r="A167" s="76">
        <f>IF(COUNTIF(B166:B171,"H")&gt;0,1,0)</f>
        <v>1</v>
      </c>
      <c r="B167" s="76" t="str">
        <f t="shared" ref="B167:B171" si="19">LEFT(E167,1)</f>
        <v>M</v>
      </c>
      <c r="C167" s="79">
        <f t="shared" ref="C167" si="20">IFERROR(I167-K166,"-")</f>
        <v>0</v>
      </c>
      <c r="E167" s="3" t="s">
        <v>584</v>
      </c>
      <c r="F167" s="77" t="str">
        <f>IF(LEFT($E167,1)="M",VLOOKUP($E167,[1]Queen_Mary_2!$F:$ZZ,F$1,FALSE),IF(LEFT($E167,1)="V",VLOOKUP($E167,[1]Queen_Victoria!$F:$ZZ,F$1,FALSE),IF(LEFT($E167,1)="H",VLOOKUP($E167,[1]Queen_Anne!$F:$ZZ,F$1,FALSE),IF(LEFT($E167,1)="Q",VLOOKUP($E167,[1]Queen_Elizabeth!$F:$ZZ,F$1,FALSE),""))))</f>
        <v>Transatlantic West</v>
      </c>
      <c r="G167" s="3">
        <f>IF(LEFT($E167,1)="M",VLOOKUP($E167,[1]Queen_Mary_2!$F:$ZZ,G$1,FALSE),IF(LEFT($E167,1)="V",VLOOKUP($E167,[1]Queen_Victoria!$F:$ZZ,G$1,FALSE),IF(LEFT($E167,1)="H",VLOOKUP($E167,[1]Queen_Anne!$F:$ZZ,G$1,FALSE),IF(LEFT($E167,1)="Q",VLOOKUP($E167,[1]Queen_Elizabeth!$F:$ZZ,G$1,FALSE),""))))</f>
        <v>7</v>
      </c>
      <c r="H167" s="3" t="str">
        <f>IFERROR(VLOOKUP(LEFT(IF(LEFT($E167,1)="M",VLOOKUP($E167,[1]Queen_Mary_2!$F:$ZZ,H$1,FALSE),IF(LEFT($E167,1)="V",VLOOKUP($E167,[1]Queen_Victoria!$F:$ZZ,H$1,FALSE),IF(LEFT($E167,1)="H",VLOOKUP($E167,[1]Queen_Anne!$F:$ZZ,H$1,FALSE),IF(LEFT($E167,1)="Q",VLOOKUP($E167,[1]Queen_Elizabeth!$F:$ZZ,H$1,FALSE),"")))),3),Lookups!B:C,2,FALSE),"")</f>
        <v>Southampton</v>
      </c>
      <c r="I167" s="4">
        <f>IF(LEFT($E167,1)="M",VLOOKUP($E167,[1]Queen_Mary_2!$F:$ZZ,I$1,FALSE),IF(LEFT($E167,1)="V",VLOOKUP($E167,[1]Queen_Victoria!$F:$ZZ,I$1,FALSE),IF(LEFT($E167,1)="H",VLOOKUP($E167,[1]Queen_Anne!$F:$ZZ,I$1,FALSE),IF(LEFT($E167,1)="Q",VLOOKUP($E167,[1]Queen_Elizabeth!$F:$ZZ,I$1,FALSE),""))))</f>
        <v>46703</v>
      </c>
      <c r="J167" s="3" t="str">
        <f>IFERROR(VLOOKUP(LEFT(IF(LEFT($E167,1)="M",VLOOKUP($E167,[1]Queen_Mary_2!$F:$ZZ,J$1,FALSE),IF(LEFT($E167,1)="V",VLOOKUP($E167,[1]Queen_Victoria!$F:$ZZ,J$1,FALSE),IF(LEFT($E167,1)="H",VLOOKUP($E167,[1]Queen_Anne!$F:$ZZ,J$1,FALSE),IF(LEFT($E167,1)="Q",VLOOKUP($E167,[1]Queen_Elizabeth!$F:$ZZ,J$1,FALSE),"")))),3),Lookups!B:C,2,FALSE),"")</f>
        <v>New York</v>
      </c>
      <c r="K167" s="4">
        <f>IF(LEFT($E167,1)="M",VLOOKUP($E167,[1]Queen_Mary_2!$F:$ZZ,K$1,FALSE),IF(LEFT($E167,1)="V",VLOOKUP($E167,[1]Queen_Victoria!$F:$ZZ,K$1,FALSE),IF(LEFT($E167,1)="H",VLOOKUP($E167,[1]Queen_Anne!$F:$ZZ,K$1,FALSE),IF(LEFT($E167,1)="Q",VLOOKUP($E167,[1]Queen_Elizabeth!$F:$ZZ,K$1,FALSE),""))))</f>
        <v>46710</v>
      </c>
      <c r="L167" s="68"/>
    </row>
    <row r="168" spans="1:12" hidden="1" x14ac:dyDescent="0.35">
      <c r="A168" s="76">
        <f>IF(COUNTIF(B166:B171,"V")&gt;0,1,0)</f>
        <v>0</v>
      </c>
      <c r="B168" s="76" t="str">
        <f t="shared" si="19"/>
        <v/>
      </c>
      <c r="C168" s="79">
        <f t="shared" ref="C168:C199" si="21">IFERROR(I168-K167,0)</f>
        <v>-46710</v>
      </c>
      <c r="E168" s="5"/>
      <c r="F168" s="5"/>
      <c r="G168" s="5"/>
      <c r="H168" s="5"/>
      <c r="I168" s="6"/>
      <c r="J168" s="5"/>
      <c r="K168" s="6"/>
      <c r="L168" s="68"/>
    </row>
    <row r="169" spans="1:12" hidden="1" x14ac:dyDescent="0.35">
      <c r="A169" s="76">
        <f>IF(COUNTIF(B166:B171,"Q")&gt;0,1,0)</f>
        <v>0</v>
      </c>
      <c r="B169" s="76" t="str">
        <f t="shared" si="19"/>
        <v/>
      </c>
      <c r="C169" s="79">
        <f t="shared" si="21"/>
        <v>0</v>
      </c>
      <c r="E169" s="3"/>
      <c r="F169" s="77" t="str">
        <f>IF(LEFT($E169,1)="M",VLOOKUP($E169,[1]Queen_Mary_2!$F:$ZZ,F$1,FALSE),IF(LEFT($E169,1)="V",VLOOKUP($E169,[1]Queen_Victoria!$F:$ZZ,F$1,FALSE),IF(LEFT($E169,1)="H",VLOOKUP($E169,[1]Queen_Anne!$F:$ZZ,F$1,FALSE),IF(LEFT($E169,1)="Q",VLOOKUP($E169,[1]Queen_Elizabeth!$F:$ZZ,F$1,FALSE),""))))</f>
        <v/>
      </c>
      <c r="G169" s="3" t="str">
        <f>IF(LEFT($E169,1)="M",VLOOKUP($E169,[1]Queen_Mary_2!$F:$ZZ,G$1,FALSE),IF(LEFT($E169,1)="V",VLOOKUP($E169,[1]Queen_Victoria!$F:$ZZ,G$1,FALSE),IF(LEFT($E169,1)="H",VLOOKUP($E169,[1]Queen_Anne!$F:$ZZ,G$1,FALSE),IF(LEFT($E169,1)="Q",VLOOKUP($E169,[1]Queen_Elizabeth!$F:$ZZ,G$1,FALSE),""))))</f>
        <v/>
      </c>
      <c r="H169" s="3" t="str">
        <f>IFERROR(VLOOKUP(LEFT(IF(LEFT($E169,1)="M",VLOOKUP($E169,[1]Queen_Mary_2!$F:$ZZ,H$1,FALSE),IF(LEFT($E169,1)="V",VLOOKUP($E169,[1]Queen_Victoria!$F:$ZZ,H$1,FALSE),IF(LEFT($E169,1)="H",VLOOKUP($E169,[1]Queen_Anne!$F:$ZZ,H$1,FALSE),IF(LEFT($E169,1)="Q",VLOOKUP($E169,[1]Queen_Elizabeth!$F:$ZZ,H$1,FALSE),"")))),3),Lookups!B:C,2,FALSE),"")</f>
        <v/>
      </c>
      <c r="I169" s="4" t="str">
        <f>IF(LEFT($E169,1)="M",VLOOKUP($E169,[1]Queen_Mary_2!$F:$ZZ,I$1,FALSE),IF(LEFT($E169,1)="V",VLOOKUP($E169,[1]Queen_Victoria!$F:$ZZ,I$1,FALSE),IF(LEFT($E169,1)="H",VLOOKUP($E169,[1]Queen_Anne!$F:$ZZ,I$1,FALSE),IF(LEFT($E169,1)="Q",VLOOKUP($E169,[1]Queen_Elizabeth!$F:$ZZ,I$1,FALSE),""))))</f>
        <v/>
      </c>
      <c r="J169" s="3" t="str">
        <f>IFERROR(VLOOKUP(LEFT(IF(LEFT($E169,1)="M",VLOOKUP($E169,[1]Queen_Mary_2!$F:$ZZ,J$1,FALSE),IF(LEFT($E169,1)="V",VLOOKUP($E169,[1]Queen_Victoria!$F:$ZZ,J$1,FALSE),IF(LEFT($E169,1)="H",VLOOKUP($E169,[1]Queen_Anne!$F:$ZZ,J$1,FALSE),IF(LEFT($E169,1)="Q",VLOOKUP($E169,[1]Queen_Elizabeth!$F:$ZZ,J$1,FALSE),"")))),3),Lookups!B:C,2,FALSE),"")</f>
        <v/>
      </c>
      <c r="K169" s="4" t="str">
        <f>IF(LEFT($E169,1)="M",VLOOKUP($E169,[1]Queen_Mary_2!$F:$ZZ,K$1,FALSE),IF(LEFT($E169,1)="V",VLOOKUP($E169,[1]Queen_Victoria!$F:$ZZ,K$1,FALSE),IF(LEFT($E169,1)="H",VLOOKUP($E169,[1]Queen_Anne!$F:$ZZ,K$1,FALSE),IF(LEFT($E169,1)="Q",VLOOKUP($E169,[1]Queen_Elizabeth!$F:$ZZ,K$1,FALSE),""))))</f>
        <v/>
      </c>
      <c r="L169" s="68"/>
    </row>
    <row r="170" spans="1:12" hidden="1" x14ac:dyDescent="0.35">
      <c r="A170" s="76">
        <f>SUM(A166:A169)</f>
        <v>2</v>
      </c>
      <c r="B170" s="76" t="str">
        <f t="shared" si="19"/>
        <v/>
      </c>
      <c r="C170" s="79">
        <f t="shared" si="21"/>
        <v>0</v>
      </c>
      <c r="E170" s="5"/>
      <c r="F170" s="5" t="str">
        <f>IF(LEFT($E170,1)="M",VLOOKUP($E170,[1]Queen_Mary_2!$F:$ZZ,F$1,FALSE),IF(LEFT($E170,1)="V",VLOOKUP($E170,[1]Queen_Victoria!$F:$ZZ,F$1,FALSE),IF(LEFT($E170,1)="H",VLOOKUP($E170,[1]Queen_Anne!$F:$ZZ,F$1,FALSE),IF(LEFT($E170,1)="Q",VLOOKUP($E170,[1]Queen_Elizabeth!$F:$ZZ,F$1,FALSE),""))))</f>
        <v/>
      </c>
      <c r="G170" s="5" t="str">
        <f>IF(LEFT($E170,1)="M",VLOOKUP($E170,[1]Queen_Mary_2!$F:$ZZ,G$1,FALSE),IF(LEFT($E170,1)="V",VLOOKUP($E170,[1]Queen_Victoria!$F:$ZZ,G$1,FALSE),IF(LEFT($E170,1)="H",VLOOKUP($E170,[1]Queen_Anne!$F:$ZZ,G$1,FALSE),IF(LEFT($E170,1)="Q",VLOOKUP($E170,[1]Queen_Elizabeth!$F:$ZZ,G$1,FALSE),""))))</f>
        <v/>
      </c>
      <c r="H170" s="5" t="str">
        <f>IFERROR(VLOOKUP(LEFT(IF(LEFT($E170,1)="M",VLOOKUP($E170,[1]Queen_Mary_2!$F:$ZZ,H$1,FALSE),IF(LEFT($E170,1)="V",VLOOKUP($E170,[1]Queen_Victoria!$F:$ZZ,H$1,FALSE),IF(LEFT($E170,1)="H",VLOOKUP($E170,[1]Queen_Anne!$F:$ZZ,H$1,FALSE),IF(LEFT($E170,1)="Q",VLOOKUP($E170,[1]Queen_Elizabeth!$F:$ZZ,H$1,FALSE),"")))),3),Lookups!B:C,2,FALSE),"")</f>
        <v/>
      </c>
      <c r="I170" s="6" t="str">
        <f>IF(LEFT($E170,1)="M",VLOOKUP($E170,[1]Queen_Mary_2!$F:$ZZ,I$1,FALSE),IF(LEFT($E170,1)="V",VLOOKUP($E170,[1]Queen_Victoria!$F:$ZZ,I$1,FALSE),IF(LEFT($E170,1)="H",VLOOKUP($E170,[1]Queen_Anne!$F:$ZZ,I$1,FALSE),IF(LEFT($E170,1)="Q",VLOOKUP($E170,[1]Queen_Elizabeth!$F:$ZZ,I$1,FALSE),""))))</f>
        <v/>
      </c>
      <c r="J170" s="5" t="str">
        <f>IFERROR(VLOOKUP(LEFT(IF(LEFT($E170,1)="M",VLOOKUP($E170,[1]Queen_Mary_2!$F:$ZZ,J$1,FALSE),IF(LEFT($E170,1)="V",VLOOKUP($E170,[1]Queen_Victoria!$F:$ZZ,J$1,FALSE),IF(LEFT($E170,1)="H",VLOOKUP($E170,[1]Queen_Anne!$F:$ZZ,J$1,FALSE),IF(LEFT($E170,1)="Q",VLOOKUP($E170,[1]Queen_Elizabeth!$F:$ZZ,J$1,FALSE),"")))),3),Lookups!B:C,2,FALSE),"")</f>
        <v/>
      </c>
      <c r="K170" s="6" t="str">
        <f>IF(LEFT($E170,1)="M",VLOOKUP($E170,[1]Queen_Mary_2!$F:$ZZ,K$1,FALSE),IF(LEFT($E170,1)="V",VLOOKUP($E170,[1]Queen_Victoria!$F:$ZZ,K$1,FALSE),IF(LEFT($E170,1)="H",VLOOKUP($E170,[1]Queen_Anne!$F:$ZZ,K$1,FALSE),IF(LEFT($E170,1)="Q",VLOOKUP($E170,[1]Queen_Elizabeth!$F:$ZZ,K$1,FALSE),""))))</f>
        <v/>
      </c>
      <c r="L170" s="68"/>
    </row>
    <row r="171" spans="1:12" hidden="1" x14ac:dyDescent="0.35">
      <c r="A171" s="76"/>
      <c r="B171" s="76" t="str">
        <f t="shared" si="19"/>
        <v/>
      </c>
      <c r="C171" s="79">
        <f t="shared" si="21"/>
        <v>0</v>
      </c>
      <c r="E171" s="3"/>
      <c r="F171" s="77" t="str">
        <f>IF(LEFT($E171,1)="M",VLOOKUP($E171,[1]Queen_Mary_2!$F:$ZZ,F$1,FALSE),IF(LEFT($E171,1)="V",VLOOKUP($E171,[1]Queen_Victoria!$F:$ZZ,F$1,FALSE),IF(LEFT($E171,1)="H",VLOOKUP($E171,[1]Queen_Anne!$F:$ZZ,F$1,FALSE),IF(LEFT($E171,1)="Q",VLOOKUP($E171,[1]Queen_Elizabeth!$F:$ZZ,F$1,FALSE),""))))</f>
        <v/>
      </c>
      <c r="G171" s="3" t="str">
        <f>IF(LEFT($E171,1)="M",VLOOKUP($E171,[1]Queen_Mary_2!$F:$ZZ,G$1,FALSE),IF(LEFT($E171,1)="V",VLOOKUP($E171,[1]Queen_Victoria!$F:$ZZ,G$1,FALSE),IF(LEFT($E171,1)="H",VLOOKUP($E171,[1]Queen_Anne!$F:$ZZ,G$1,FALSE),IF(LEFT($E171,1)="Q",VLOOKUP($E171,[1]Queen_Elizabeth!$F:$ZZ,G$1,FALSE),""))))</f>
        <v/>
      </c>
      <c r="H171" s="3" t="str">
        <f>IFERROR(VLOOKUP(LEFT(IF(LEFT($E171,1)="M",VLOOKUP($E171,[1]Queen_Mary_2!$F:$ZZ,H$1,FALSE),IF(LEFT($E171,1)="V",VLOOKUP($E171,[1]Queen_Victoria!$F:$ZZ,H$1,FALSE),IF(LEFT($E171,1)="H",VLOOKUP($E171,[1]Queen_Anne!$F:$ZZ,H$1,FALSE),IF(LEFT($E171,1)="Q",VLOOKUP($E171,[1]Queen_Elizabeth!$F:$ZZ,H$1,FALSE),"")))),3),Lookups!B:C,2,FALSE),"")</f>
        <v/>
      </c>
      <c r="I171" s="4" t="str">
        <f>IF(LEFT($E171,1)="M",VLOOKUP($E171,[1]Queen_Mary_2!$F:$ZZ,I$1,FALSE),IF(LEFT($E171,1)="V",VLOOKUP($E171,[1]Queen_Victoria!$F:$ZZ,I$1,FALSE),IF(LEFT($E171,1)="H",VLOOKUP($E171,[1]Queen_Anne!$F:$ZZ,I$1,FALSE),IF(LEFT($E171,1)="Q",VLOOKUP($E171,[1]Queen_Elizabeth!$F:$ZZ,I$1,FALSE),""))))</f>
        <v/>
      </c>
      <c r="J171" s="3" t="str">
        <f>IFERROR(VLOOKUP(LEFT(IF(LEFT($E171,1)="M",VLOOKUP($E171,[1]Queen_Mary_2!$F:$ZZ,J$1,FALSE),IF(LEFT($E171,1)="V",VLOOKUP($E171,[1]Queen_Victoria!$F:$ZZ,J$1,FALSE),IF(LEFT($E171,1)="H",VLOOKUP($E171,[1]Queen_Anne!$F:$ZZ,J$1,FALSE),IF(LEFT($E171,1)="Q",VLOOKUP($E171,[1]Queen_Elizabeth!$F:$ZZ,J$1,FALSE),"")))),3),Lookups!B:C,2,FALSE),"")</f>
        <v/>
      </c>
      <c r="K171" s="4" t="str">
        <f>IF(LEFT($E171,1)="M",VLOOKUP($E171,[1]Queen_Mary_2!$F:$ZZ,K$1,FALSE),IF(LEFT($E171,1)="V",VLOOKUP($E171,[1]Queen_Victoria!$F:$ZZ,K$1,FALSE),IF(LEFT($E171,1)="H",VLOOKUP($E171,[1]Queen_Anne!$F:$ZZ,K$1,FALSE),IF(LEFT($E171,1)="Q",VLOOKUP($E171,[1]Queen_Elizabeth!$F:$ZZ,K$1,FALSE),""))))</f>
        <v/>
      </c>
      <c r="L171" s="68"/>
    </row>
    <row r="172" spans="1:12" x14ac:dyDescent="0.35">
      <c r="E172" s="68"/>
      <c r="F172" s="68"/>
      <c r="G172" s="5">
        <f>SUM(G166:G171)</f>
        <v>19</v>
      </c>
      <c r="H172" s="68"/>
      <c r="I172" s="68"/>
      <c r="J172" s="68"/>
      <c r="K172" s="68"/>
      <c r="L172" s="68"/>
    </row>
    <row r="173" spans="1:12" x14ac:dyDescent="0.35">
      <c r="E173" s="68"/>
      <c r="F173" s="68"/>
      <c r="G173" s="119"/>
      <c r="H173" s="68"/>
      <c r="I173" s="68"/>
      <c r="J173" s="68"/>
      <c r="K173" s="68"/>
      <c r="L173" s="68"/>
    </row>
    <row r="174" spans="1:12" x14ac:dyDescent="0.35">
      <c r="E174" s="73" t="s">
        <v>622</v>
      </c>
      <c r="F174" s="68"/>
      <c r="G174" s="119"/>
      <c r="H174" s="68"/>
      <c r="I174" s="68"/>
      <c r="J174" s="68"/>
      <c r="K174" s="68"/>
      <c r="L174" s="68"/>
    </row>
    <row r="175" spans="1:12" x14ac:dyDescent="0.35">
      <c r="E175" s="73"/>
      <c r="F175" s="68"/>
      <c r="G175" s="119"/>
      <c r="H175" s="68"/>
      <c r="I175" s="68"/>
      <c r="J175" s="68"/>
      <c r="K175" s="68"/>
      <c r="L175" s="68"/>
    </row>
    <row r="176" spans="1:12" x14ac:dyDescent="0.35">
      <c r="E176" s="121" t="s">
        <v>0</v>
      </c>
      <c r="F176" s="121" t="s">
        <v>1</v>
      </c>
      <c r="G176" s="121" t="s">
        <v>2</v>
      </c>
      <c r="H176" s="121" t="s">
        <v>3</v>
      </c>
      <c r="I176" s="121" t="s">
        <v>4</v>
      </c>
      <c r="J176" s="121" t="s">
        <v>5</v>
      </c>
      <c r="K176" s="121" t="s">
        <v>6</v>
      </c>
      <c r="L176" s="68"/>
    </row>
    <row r="177" spans="1:12" x14ac:dyDescent="0.35">
      <c r="E177" s="122" t="s">
        <v>581</v>
      </c>
      <c r="F177" s="122" t="s">
        <v>187</v>
      </c>
      <c r="G177" s="122">
        <v>12</v>
      </c>
      <c r="H177" s="122" t="s">
        <v>135</v>
      </c>
      <c r="I177" s="123">
        <v>46691</v>
      </c>
      <c r="J177" s="122" t="s">
        <v>135</v>
      </c>
      <c r="K177" s="123">
        <v>46703</v>
      </c>
      <c r="L177" s="68"/>
    </row>
    <row r="178" spans="1:12" x14ac:dyDescent="0.35">
      <c r="E178" s="124" t="s">
        <v>70</v>
      </c>
      <c r="F178" s="124" t="s">
        <v>589</v>
      </c>
      <c r="G178" s="124">
        <v>20</v>
      </c>
      <c r="H178" s="124" t="s">
        <v>135</v>
      </c>
      <c r="I178" s="125">
        <v>46703</v>
      </c>
      <c r="J178" s="124" t="s">
        <v>157</v>
      </c>
      <c r="K178" s="125">
        <v>46723</v>
      </c>
      <c r="L178" s="68"/>
    </row>
    <row r="179" spans="1:12" x14ac:dyDescent="0.35">
      <c r="E179" s="120"/>
      <c r="F179" s="120"/>
      <c r="G179" s="122">
        <v>32</v>
      </c>
      <c r="H179" s="120"/>
      <c r="I179" s="120"/>
      <c r="J179" s="120"/>
      <c r="K179" s="120"/>
      <c r="L179" s="68"/>
    </row>
    <row r="180" spans="1:12" x14ac:dyDescent="0.35">
      <c r="E180" s="68"/>
      <c r="F180" s="68"/>
      <c r="G180" s="119"/>
      <c r="H180" s="68"/>
      <c r="I180" s="68"/>
      <c r="J180" s="68"/>
      <c r="K180" s="68"/>
      <c r="L180" s="68"/>
    </row>
    <row r="181" spans="1:12" x14ac:dyDescent="0.35">
      <c r="A181" s="75">
        <f>A163+1</f>
        <v>16</v>
      </c>
      <c r="E181" s="73" t="s">
        <v>623</v>
      </c>
      <c r="F181" s="68"/>
      <c r="G181" s="74"/>
      <c r="H181" s="68"/>
      <c r="I181" s="68"/>
      <c r="J181" s="68"/>
      <c r="K181" s="68"/>
      <c r="L181" s="68"/>
    </row>
    <row r="182" spans="1:12" x14ac:dyDescent="0.35">
      <c r="E182" s="68"/>
      <c r="F182" s="68"/>
      <c r="G182" s="74"/>
      <c r="H182" s="68"/>
      <c r="I182" s="68"/>
      <c r="J182" s="68"/>
      <c r="K182" s="68"/>
      <c r="L182" s="68"/>
    </row>
    <row r="183" spans="1:12" x14ac:dyDescent="0.35">
      <c r="E183" s="2" t="s">
        <v>0</v>
      </c>
      <c r="F183" s="2" t="s">
        <v>1</v>
      </c>
      <c r="G183" s="2" t="s">
        <v>2</v>
      </c>
      <c r="H183" s="2" t="s">
        <v>3</v>
      </c>
      <c r="I183" s="2" t="s">
        <v>4</v>
      </c>
      <c r="J183" s="2" t="s">
        <v>5</v>
      </c>
      <c r="K183" s="2" t="s">
        <v>6</v>
      </c>
    </row>
    <row r="184" spans="1:12" x14ac:dyDescent="0.35">
      <c r="A184" s="76">
        <f>IF(COUNTIF(B184:B189,"M")&gt;0,1,0)</f>
        <v>1</v>
      </c>
      <c r="B184" s="76" t="str">
        <f>LEFT(E184,1)</f>
        <v>M</v>
      </c>
      <c r="C184" s="79"/>
      <c r="E184" s="5" t="s">
        <v>580</v>
      </c>
      <c r="F184" s="5" t="str">
        <f>IF(LEFT($E184,1)="M",VLOOKUP($E184,[1]Queen_Mary_2!$F:$ZZ,F$1,FALSE),IF(LEFT($E184,1)="V",VLOOKUP($E184,[1]Queen_Victoria!$F:$ZZ,F$1,FALSE),IF(LEFT($E184,1)="H",VLOOKUP($E184,[1]Queen_Anne!$F:$ZZ,F$1,FALSE),IF(LEFT($E184,1)="Q",VLOOKUP($E184,[1]Queen_Elizabeth!$F:$ZZ,F$1,FALSE),""))))</f>
        <v>North Cape</v>
      </c>
      <c r="G184" s="5">
        <f>IF(LEFT($E184,1)="M",VLOOKUP($E184,[1]Queen_Mary_2!$F:$ZZ,G$1,FALSE),IF(LEFT($E184,1)="V",VLOOKUP($E184,[1]Queen_Victoria!$F:$ZZ,G$1,FALSE),IF(LEFT($E184,1)="H",VLOOKUP($E184,[1]Queen_Anne!$F:$ZZ,G$1,FALSE),IF(LEFT($E184,1)="Q",VLOOKUP($E184,[1]Queen_Elizabeth!$F:$ZZ,G$1,FALSE),""))))</f>
        <v>12</v>
      </c>
      <c r="H184" s="5" t="str">
        <f>IFERROR(VLOOKUP(LEFT(IF(LEFT($E184,1)="M",VLOOKUP($E184,[1]Queen_Mary_2!$F:$ZZ,H$1,FALSE),IF(LEFT($E184,1)="V",VLOOKUP($E184,[1]Queen_Victoria!$F:$ZZ,H$1,FALSE),IF(LEFT($E184,1)="H",VLOOKUP($E184,[1]Queen_Anne!$F:$ZZ,H$1,FALSE),IF(LEFT($E184,1)="Q",VLOOKUP($E184,[1]Queen_Elizabeth!$F:$ZZ,H$1,FALSE),"")))),3),Lookups!B:C,2,FALSE),"")</f>
        <v>Southampton</v>
      </c>
      <c r="I184" s="6">
        <f>IF(LEFT($E184,1)="M",VLOOKUP($E184,[1]Queen_Mary_2!$F:$ZZ,I$1,FALSE),IF(LEFT($E184,1)="V",VLOOKUP($E184,[1]Queen_Victoria!$F:$ZZ,I$1,FALSE),IF(LEFT($E184,1)="H",VLOOKUP($E184,[1]Queen_Anne!$F:$ZZ,I$1,FALSE),IF(LEFT($E184,1)="Q",VLOOKUP($E184,[1]Queen_Elizabeth!$F:$ZZ,I$1,FALSE),""))))</f>
        <v>46691</v>
      </c>
      <c r="J184" s="81" t="str">
        <f>IFERROR(VLOOKUP(LEFT(IF(LEFT($E184,1)="M",VLOOKUP($E184,[1]Queen_Mary_2!$F:$ZZ,J$1,FALSE),IF(LEFT($E184,1)="V",VLOOKUP($E184,[1]Queen_Victoria!$F:$ZZ,J$1,FALSE),IF(LEFT($E184,1)="H",VLOOKUP($E184,[1]Queen_Anne!$F:$ZZ,J$1,FALSE),IF(LEFT($E184,1)="Q",VLOOKUP($E184,[1]Queen_Elizabeth!$F:$ZZ,J$1,FALSE),"")))),3),Lookups!B:C,2,FALSE),"")</f>
        <v>Southampton</v>
      </c>
      <c r="K184" s="6">
        <f>IF(LEFT($E184,1)="M",VLOOKUP($E184,[1]Queen_Mary_2!$F:$ZZ,K$1,FALSE),IF(LEFT($E184,1)="V",VLOOKUP($E184,[1]Queen_Victoria!$F:$ZZ,K$1,FALSE),IF(LEFT($E184,1)="H",VLOOKUP($E184,[1]Queen_Anne!$F:$ZZ,K$1,FALSE),IF(LEFT($E184,1)="Q",VLOOKUP($E184,[1]Queen_Elizabeth!$F:$ZZ,K$1,FALSE),""))))</f>
        <v>46703</v>
      </c>
    </row>
    <row r="185" spans="1:12" x14ac:dyDescent="0.35">
      <c r="A185" s="76">
        <f>IF(COUNTIF(B184:B189,"H")&gt;0,1,0)</f>
        <v>1</v>
      </c>
      <c r="B185" s="76" t="str">
        <f t="shared" ref="B185:B189" si="22">LEFT(E185,1)</f>
        <v>H</v>
      </c>
      <c r="C185" s="79">
        <f t="shared" ref="C185" si="23">IFERROR(I185-K184,"-")</f>
        <v>0</v>
      </c>
      <c r="E185" s="3" t="s">
        <v>585</v>
      </c>
      <c r="F185" s="77" t="str">
        <f>IF(LEFT($E185,1)="M",VLOOKUP($E185,[1]Queen_Mary_2!$F:$ZZ,F$1,FALSE),IF(LEFT($E185,1)="V",VLOOKUP($E185,[1]Queen_Victoria!$F:$ZZ,F$1,FALSE),IF(LEFT($E185,1)="H",VLOOKUP($E185,[1]Queen_Anne!$F:$ZZ,F$1,FALSE),IF(LEFT($E185,1)="Q",VLOOKUP($E185,[1]Queen_Elizabeth!$F:$ZZ,F$1,FALSE),""))))</f>
        <v>Western Europe</v>
      </c>
      <c r="G185" s="3">
        <f>IF(LEFT($E185,1)="M",VLOOKUP($E185,[1]Queen_Mary_2!$F:$ZZ,G$1,FALSE),IF(LEFT($E185,1)="V",VLOOKUP($E185,[1]Queen_Victoria!$F:$ZZ,G$1,FALSE),IF(LEFT($E185,1)="H",VLOOKUP($E185,[1]Queen_Anne!$F:$ZZ,G$1,FALSE),IF(LEFT($E185,1)="Q",VLOOKUP($E185,[1]Queen_Elizabeth!$F:$ZZ,G$1,FALSE),""))))</f>
        <v>4</v>
      </c>
      <c r="H185" s="3" t="str">
        <f>IFERROR(VLOOKUP(LEFT(IF(LEFT($E185,1)="M",VLOOKUP($E185,[1]Queen_Mary_2!$F:$ZZ,H$1,FALSE),IF(LEFT($E185,1)="V",VLOOKUP($E185,[1]Queen_Victoria!$F:$ZZ,H$1,FALSE),IF(LEFT($E185,1)="H",VLOOKUP($E185,[1]Queen_Anne!$F:$ZZ,H$1,FALSE),IF(LEFT($E185,1)="Q",VLOOKUP($E185,[1]Queen_Elizabeth!$F:$ZZ,H$1,FALSE),"")))),3),Lookups!B:C,2,FALSE),"")</f>
        <v>Southampton</v>
      </c>
      <c r="I185" s="4">
        <f>IF(LEFT($E185,1)="M",VLOOKUP($E185,[1]Queen_Mary_2!$F:$ZZ,I$1,FALSE),IF(LEFT($E185,1)="V",VLOOKUP($E185,[1]Queen_Victoria!$F:$ZZ,I$1,FALSE),IF(LEFT($E185,1)="H",VLOOKUP($E185,[1]Queen_Anne!$F:$ZZ,I$1,FALSE),IF(LEFT($E185,1)="Q",VLOOKUP($E185,[1]Queen_Elizabeth!$F:$ZZ,I$1,FALSE),""))))</f>
        <v>46703</v>
      </c>
      <c r="J185" s="3" t="str">
        <f>IFERROR(VLOOKUP(LEFT(IF(LEFT($E185,1)="M",VLOOKUP($E185,[1]Queen_Mary_2!$F:$ZZ,J$1,FALSE),IF(LEFT($E185,1)="V",VLOOKUP($E185,[1]Queen_Victoria!$F:$ZZ,J$1,FALSE),IF(LEFT($E185,1)="H",VLOOKUP($E185,[1]Queen_Anne!$F:$ZZ,J$1,FALSE),IF(LEFT($E185,1)="Q",VLOOKUP($E185,[1]Queen_Elizabeth!$F:$ZZ,J$1,FALSE),"")))),3),Lookups!B:C,2,FALSE),"")</f>
        <v>Southampton</v>
      </c>
      <c r="K185" s="4">
        <f>IF(LEFT($E185,1)="M",VLOOKUP($E185,[1]Queen_Mary_2!$F:$ZZ,K$1,FALSE),IF(LEFT($E185,1)="V",VLOOKUP($E185,[1]Queen_Victoria!$F:$ZZ,K$1,FALSE),IF(LEFT($E185,1)="H",VLOOKUP($E185,[1]Queen_Anne!$F:$ZZ,K$1,FALSE),IF(LEFT($E185,1)="Q",VLOOKUP($E185,[1]Queen_Elizabeth!$F:$ZZ,K$1,FALSE),""))))</f>
        <v>46707</v>
      </c>
    </row>
    <row r="186" spans="1:12" hidden="1" x14ac:dyDescent="0.35">
      <c r="A186" s="76">
        <f>IF(COUNTIF(B184:B189,"V")&gt;0,1,0)</f>
        <v>0</v>
      </c>
      <c r="B186" s="76" t="str">
        <f t="shared" si="22"/>
        <v/>
      </c>
      <c r="C186" s="79">
        <f t="shared" ref="C186:C187" si="24">IFERROR(I186-K185,0)</f>
        <v>-46707</v>
      </c>
      <c r="E186" s="5"/>
      <c r="F186" s="5"/>
      <c r="G186" s="5"/>
      <c r="H186" s="5"/>
      <c r="I186" s="6"/>
      <c r="J186" s="5"/>
      <c r="K186" s="6"/>
    </row>
    <row r="187" spans="1:12" hidden="1" x14ac:dyDescent="0.35">
      <c r="A187" s="76">
        <f>IF(COUNTIF(B184:B189,"Q")&gt;0,1,0)</f>
        <v>0</v>
      </c>
      <c r="B187" s="76" t="str">
        <f t="shared" si="22"/>
        <v/>
      </c>
      <c r="C187" s="79">
        <f t="shared" si="24"/>
        <v>0</v>
      </c>
      <c r="E187" s="3"/>
      <c r="F187" s="77" t="str">
        <f>IF(LEFT($E187,1)="M",VLOOKUP($E187,[1]Queen_Mary_2!$F:$ZZ,F$1,FALSE),IF(LEFT($E187,1)="V",VLOOKUP($E187,[1]Queen_Victoria!$F:$ZZ,F$1,FALSE),IF(LEFT($E187,1)="H",VLOOKUP($E187,[1]Queen_Anne!$F:$ZZ,F$1,FALSE),IF(LEFT($E187,1)="Q",VLOOKUP($E187,[1]Queen_Elizabeth!$F:$ZZ,F$1,FALSE),""))))</f>
        <v/>
      </c>
      <c r="G187" s="3" t="str">
        <f>IF(LEFT($E187,1)="M",VLOOKUP($E187,[1]Queen_Mary_2!$F:$ZZ,G$1,FALSE),IF(LEFT($E187,1)="V",VLOOKUP($E187,[1]Queen_Victoria!$F:$ZZ,G$1,FALSE),IF(LEFT($E187,1)="H",VLOOKUP($E187,[1]Queen_Anne!$F:$ZZ,G$1,FALSE),IF(LEFT($E187,1)="Q",VLOOKUP($E187,[1]Queen_Elizabeth!$F:$ZZ,G$1,FALSE),""))))</f>
        <v/>
      </c>
      <c r="H187" s="3" t="str">
        <f>IFERROR(VLOOKUP(LEFT(IF(LEFT($E187,1)="M",VLOOKUP($E187,[1]Queen_Mary_2!$F:$ZZ,H$1,FALSE),IF(LEFT($E187,1)="V",VLOOKUP($E187,[1]Queen_Victoria!$F:$ZZ,H$1,FALSE),IF(LEFT($E187,1)="H",VLOOKUP($E187,[1]Queen_Anne!$F:$ZZ,H$1,FALSE),IF(LEFT($E187,1)="Q",VLOOKUP($E187,[1]Queen_Elizabeth!$F:$ZZ,H$1,FALSE),"")))),3),Lookups!B:C,2,FALSE),"")</f>
        <v/>
      </c>
      <c r="I187" s="4" t="str">
        <f>IF(LEFT($E187,1)="M",VLOOKUP($E187,[1]Queen_Mary_2!$F:$ZZ,I$1,FALSE),IF(LEFT($E187,1)="V",VLOOKUP($E187,[1]Queen_Victoria!$F:$ZZ,I$1,FALSE),IF(LEFT($E187,1)="H",VLOOKUP($E187,[1]Queen_Anne!$F:$ZZ,I$1,FALSE),IF(LEFT($E187,1)="Q",VLOOKUP($E187,[1]Queen_Elizabeth!$F:$ZZ,I$1,FALSE),""))))</f>
        <v/>
      </c>
      <c r="J187" s="3" t="str">
        <f>IFERROR(VLOOKUP(LEFT(IF(LEFT($E187,1)="M",VLOOKUP($E187,[1]Queen_Mary_2!$F:$ZZ,J$1,FALSE),IF(LEFT($E187,1)="V",VLOOKUP($E187,[1]Queen_Victoria!$F:$ZZ,J$1,FALSE),IF(LEFT($E187,1)="H",VLOOKUP($E187,[1]Queen_Anne!$F:$ZZ,J$1,FALSE),IF(LEFT($E187,1)="Q",VLOOKUP($E187,[1]Queen_Elizabeth!$F:$ZZ,J$1,FALSE),"")))),3),Lookups!B:C,2,FALSE),"")</f>
        <v/>
      </c>
      <c r="K187" s="4" t="str">
        <f>IF(LEFT($E187,1)="M",VLOOKUP($E187,[1]Queen_Mary_2!$F:$ZZ,K$1,FALSE),IF(LEFT($E187,1)="V",VLOOKUP($E187,[1]Queen_Victoria!$F:$ZZ,K$1,FALSE),IF(LEFT($E187,1)="H",VLOOKUP($E187,[1]Queen_Anne!$F:$ZZ,K$1,FALSE),IF(LEFT($E187,1)="Q",VLOOKUP($E187,[1]Queen_Elizabeth!$F:$ZZ,K$1,FALSE),""))))</f>
        <v/>
      </c>
    </row>
    <row r="188" spans="1:12" hidden="1" x14ac:dyDescent="0.35">
      <c r="A188" s="76">
        <f>SUM(A184:A187)</f>
        <v>2</v>
      </c>
      <c r="B188" s="76" t="str">
        <f t="shared" si="22"/>
        <v/>
      </c>
      <c r="C188" s="79">
        <f t="shared" si="21"/>
        <v>0</v>
      </c>
      <c r="E188" s="5"/>
      <c r="F188" s="5" t="str">
        <f>IF(LEFT($E188,1)="M",VLOOKUP($E188,[1]Queen_Mary_2!$F:$ZZ,F$1,FALSE),IF(LEFT($E188,1)="V",VLOOKUP($E188,[1]Queen_Victoria!$F:$ZZ,F$1,FALSE),IF(LEFT($E188,1)="H",VLOOKUP($E188,[1]Queen_Anne!$F:$ZZ,F$1,FALSE),IF(LEFT($E188,1)="Q",VLOOKUP($E188,[1]Queen_Elizabeth!$F:$ZZ,F$1,FALSE),""))))</f>
        <v/>
      </c>
      <c r="G188" s="5" t="str">
        <f>IF(LEFT($E188,1)="M",VLOOKUP($E188,[1]Queen_Mary_2!$F:$ZZ,G$1,FALSE),IF(LEFT($E188,1)="V",VLOOKUP($E188,[1]Queen_Victoria!$F:$ZZ,G$1,FALSE),IF(LEFT($E188,1)="H",VLOOKUP($E188,[1]Queen_Anne!$F:$ZZ,G$1,FALSE),IF(LEFT($E188,1)="Q",VLOOKUP($E188,[1]Queen_Elizabeth!$F:$ZZ,G$1,FALSE),""))))</f>
        <v/>
      </c>
      <c r="H188" s="5" t="str">
        <f>IFERROR(VLOOKUP(LEFT(IF(LEFT($E188,1)="M",VLOOKUP($E188,[1]Queen_Mary_2!$F:$ZZ,H$1,FALSE),IF(LEFT($E188,1)="V",VLOOKUP($E188,[1]Queen_Victoria!$F:$ZZ,H$1,FALSE),IF(LEFT($E188,1)="H",VLOOKUP($E188,[1]Queen_Anne!$F:$ZZ,H$1,FALSE),IF(LEFT($E188,1)="Q",VLOOKUP($E188,[1]Queen_Elizabeth!$F:$ZZ,H$1,FALSE),"")))),3),Lookups!B:C,2,FALSE),"")</f>
        <v/>
      </c>
      <c r="I188" s="6" t="str">
        <f>IF(LEFT($E188,1)="M",VLOOKUP($E188,[1]Queen_Mary_2!$F:$ZZ,I$1,FALSE),IF(LEFT($E188,1)="V",VLOOKUP($E188,[1]Queen_Victoria!$F:$ZZ,I$1,FALSE),IF(LEFT($E188,1)="H",VLOOKUP($E188,[1]Queen_Anne!$F:$ZZ,I$1,FALSE),IF(LEFT($E188,1)="Q",VLOOKUP($E188,[1]Queen_Elizabeth!$F:$ZZ,I$1,FALSE),""))))</f>
        <v/>
      </c>
      <c r="J188" s="5" t="str">
        <f>IFERROR(VLOOKUP(LEFT(IF(LEFT($E188,1)="M",VLOOKUP($E188,[1]Queen_Mary_2!$F:$ZZ,J$1,FALSE),IF(LEFT($E188,1)="V",VLOOKUP($E188,[1]Queen_Victoria!$F:$ZZ,J$1,FALSE),IF(LEFT($E188,1)="H",VLOOKUP($E188,[1]Queen_Anne!$F:$ZZ,J$1,FALSE),IF(LEFT($E188,1)="Q",VLOOKUP($E188,[1]Queen_Elizabeth!$F:$ZZ,J$1,FALSE),"")))),3),Lookups!B:C,2,FALSE),"")</f>
        <v/>
      </c>
      <c r="K188" s="6" t="str">
        <f>IF(LEFT($E188,1)="M",VLOOKUP($E188,[1]Queen_Mary_2!$F:$ZZ,K$1,FALSE),IF(LEFT($E188,1)="V",VLOOKUP($E188,[1]Queen_Victoria!$F:$ZZ,K$1,FALSE),IF(LEFT($E188,1)="H",VLOOKUP($E188,[1]Queen_Anne!$F:$ZZ,K$1,FALSE),IF(LEFT($E188,1)="Q",VLOOKUP($E188,[1]Queen_Elizabeth!$F:$ZZ,K$1,FALSE),""))))</f>
        <v/>
      </c>
    </row>
    <row r="189" spans="1:12" hidden="1" x14ac:dyDescent="0.35">
      <c r="A189" s="76"/>
      <c r="B189" s="76" t="str">
        <f t="shared" si="22"/>
        <v/>
      </c>
      <c r="C189" s="79">
        <f t="shared" si="21"/>
        <v>0</v>
      </c>
      <c r="E189" s="3"/>
      <c r="F189" s="77" t="str">
        <f>IF(LEFT($E189,1)="M",VLOOKUP($E189,[1]Queen_Mary_2!$F:$ZZ,F$1,FALSE),IF(LEFT($E189,1)="V",VLOOKUP($E189,[1]Queen_Victoria!$F:$ZZ,F$1,FALSE),IF(LEFT($E189,1)="H",VLOOKUP($E189,[1]Queen_Anne!$F:$ZZ,F$1,FALSE),IF(LEFT($E189,1)="Q",VLOOKUP($E189,[1]Queen_Elizabeth!$F:$ZZ,F$1,FALSE),""))))</f>
        <v/>
      </c>
      <c r="G189" s="3" t="str">
        <f>IF(LEFT($E189,1)="M",VLOOKUP($E189,[1]Queen_Mary_2!$F:$ZZ,G$1,FALSE),IF(LEFT($E189,1)="V",VLOOKUP($E189,[1]Queen_Victoria!$F:$ZZ,G$1,FALSE),IF(LEFT($E189,1)="H",VLOOKUP($E189,[1]Queen_Anne!$F:$ZZ,G$1,FALSE),IF(LEFT($E189,1)="Q",VLOOKUP($E189,[1]Queen_Elizabeth!$F:$ZZ,G$1,FALSE),""))))</f>
        <v/>
      </c>
      <c r="H189" s="3" t="str">
        <f>IFERROR(VLOOKUP(LEFT(IF(LEFT($E189,1)="M",VLOOKUP($E189,[1]Queen_Mary_2!$F:$ZZ,H$1,FALSE),IF(LEFT($E189,1)="V",VLOOKUP($E189,[1]Queen_Victoria!$F:$ZZ,H$1,FALSE),IF(LEFT($E189,1)="H",VLOOKUP($E189,[1]Queen_Anne!$F:$ZZ,H$1,FALSE),IF(LEFT($E189,1)="Q",VLOOKUP($E189,[1]Queen_Elizabeth!$F:$ZZ,H$1,FALSE),"")))),3),Lookups!B:C,2,FALSE),"")</f>
        <v/>
      </c>
      <c r="I189" s="4" t="str">
        <f>IF(LEFT($E189,1)="M",VLOOKUP($E189,[1]Queen_Mary_2!$F:$ZZ,I$1,FALSE),IF(LEFT($E189,1)="V",VLOOKUP($E189,[1]Queen_Victoria!$F:$ZZ,I$1,FALSE),IF(LEFT($E189,1)="H",VLOOKUP($E189,[1]Queen_Anne!$F:$ZZ,I$1,FALSE),IF(LEFT($E189,1)="Q",VLOOKUP($E189,[1]Queen_Elizabeth!$F:$ZZ,I$1,FALSE),""))))</f>
        <v/>
      </c>
      <c r="J189" s="3" t="str">
        <f>IFERROR(VLOOKUP(LEFT(IF(LEFT($E189,1)="M",VLOOKUP($E189,[1]Queen_Mary_2!$F:$ZZ,J$1,FALSE),IF(LEFT($E189,1)="V",VLOOKUP($E189,[1]Queen_Victoria!$F:$ZZ,J$1,FALSE),IF(LEFT($E189,1)="H",VLOOKUP($E189,[1]Queen_Anne!$F:$ZZ,J$1,FALSE),IF(LEFT($E189,1)="Q",VLOOKUP($E189,[1]Queen_Elizabeth!$F:$ZZ,J$1,FALSE),"")))),3),Lookups!B:C,2,FALSE),"")</f>
        <v/>
      </c>
      <c r="K189" s="4" t="str">
        <f>IF(LEFT($E189,1)="M",VLOOKUP($E189,[1]Queen_Mary_2!$F:$ZZ,K$1,FALSE),IF(LEFT($E189,1)="V",VLOOKUP($E189,[1]Queen_Victoria!$F:$ZZ,K$1,FALSE),IF(LEFT($E189,1)="H",VLOOKUP($E189,[1]Queen_Anne!$F:$ZZ,K$1,FALSE),IF(LEFT($E189,1)="Q",VLOOKUP($E189,[1]Queen_Elizabeth!$F:$ZZ,K$1,FALSE),""))))</f>
        <v/>
      </c>
    </row>
    <row r="190" spans="1:12" x14ac:dyDescent="0.35">
      <c r="E190" s="68"/>
      <c r="F190" s="68"/>
      <c r="G190" s="5">
        <f>SUM(G184:G189)</f>
        <v>16</v>
      </c>
      <c r="H190" s="68"/>
      <c r="I190" s="68"/>
      <c r="J190" s="68"/>
      <c r="K190" s="68"/>
    </row>
    <row r="191" spans="1:12" x14ac:dyDescent="0.35">
      <c r="A191" s="75">
        <f>A181+1</f>
        <v>17</v>
      </c>
      <c r="E191" s="73" t="s">
        <v>624</v>
      </c>
      <c r="F191" s="68"/>
      <c r="G191" s="74"/>
      <c r="H191" s="68"/>
      <c r="I191" s="68"/>
      <c r="J191" s="68"/>
      <c r="K191" s="68"/>
    </row>
    <row r="192" spans="1:12" x14ac:dyDescent="0.35">
      <c r="E192" s="68"/>
      <c r="F192" s="68"/>
      <c r="G192" s="74"/>
      <c r="H192" s="68"/>
      <c r="I192" s="68"/>
      <c r="J192" s="68"/>
      <c r="K192" s="68"/>
    </row>
    <row r="193" spans="1:11" x14ac:dyDescent="0.35">
      <c r="E193" s="2" t="s">
        <v>0</v>
      </c>
      <c r="F193" s="2" t="s">
        <v>1</v>
      </c>
      <c r="G193" s="2" t="s">
        <v>2</v>
      </c>
      <c r="H193" s="2" t="s">
        <v>3</v>
      </c>
      <c r="I193" s="2" t="s">
        <v>4</v>
      </c>
      <c r="J193" s="2" t="s">
        <v>5</v>
      </c>
      <c r="K193" s="2" t="s">
        <v>6</v>
      </c>
    </row>
    <row r="194" spans="1:11" x14ac:dyDescent="0.35">
      <c r="A194" s="76">
        <f>IF(COUNTIF(B194:B199,"M")&gt;0,1,0)</f>
        <v>1</v>
      </c>
      <c r="B194" s="76" t="str">
        <f>LEFT(E194,1)</f>
        <v>M</v>
      </c>
      <c r="C194" s="79"/>
      <c r="E194" s="78" t="s">
        <v>600</v>
      </c>
      <c r="F194" s="5" t="str">
        <f>IF(LEFT($E194,1)="M",VLOOKUP($E194,[1]Queen_Mary_2!$F:$ZZ,F$1,FALSE),IF(LEFT($E194,1)="V",VLOOKUP($E194,[1]Queen_Victoria!$F:$ZZ,F$1,FALSE),IF(LEFT($E194,1)="H",VLOOKUP($E194,[1]Queen_Anne!$F:$ZZ,F$1,FALSE),IF(LEFT($E194,1)="Q",VLOOKUP($E194,[1]Queen_Elizabeth!$F:$ZZ,F$1,FALSE),""))))</f>
        <v>Western Europe</v>
      </c>
      <c r="G194" s="5">
        <f>IF(LEFT($E194,1)="M",VLOOKUP($E194,[1]Queen_Mary_2!$F:$ZZ,G$1,FALSE),IF(LEFT($E194,1)="V",VLOOKUP($E194,[1]Queen_Victoria!$F:$ZZ,G$1,FALSE),IF(LEFT($E194,1)="H",VLOOKUP($E194,[1]Queen_Anne!$F:$ZZ,G$1,FALSE),IF(LEFT($E194,1)="Q",VLOOKUP($E194,[1]Queen_Elizabeth!$F:$ZZ,G$1,FALSE),""))))</f>
        <v>5</v>
      </c>
      <c r="H194" s="5" t="str">
        <f>IFERROR(VLOOKUP(LEFT(IF(LEFT($E194,1)="M",VLOOKUP($E194,[1]Queen_Mary_2!$F:$ZZ,H$1,FALSE),IF(LEFT($E194,1)="V",VLOOKUP($E194,[1]Queen_Victoria!$F:$ZZ,H$1,FALSE),IF(LEFT($E194,1)="H",VLOOKUP($E194,[1]Queen_Anne!$F:$ZZ,H$1,FALSE),IF(LEFT($E194,1)="Q",VLOOKUP($E194,[1]Queen_Elizabeth!$F:$ZZ,H$1,FALSE),"")))),3),Lookups!B:C,2,FALSE),"")</f>
        <v>Southampton</v>
      </c>
      <c r="I194" s="6">
        <f>IF(LEFT($E194,1)="M",VLOOKUP($E194,[1]Queen_Mary_2!$F:$ZZ,I$1,FALSE),IF(LEFT($E194,1)="V",VLOOKUP($E194,[1]Queen_Victoria!$F:$ZZ,I$1,FALSE),IF(LEFT($E194,1)="H",VLOOKUP($E194,[1]Queen_Anne!$F:$ZZ,I$1,FALSE),IF(LEFT($E194,1)="Q",VLOOKUP($E194,[1]Queen_Elizabeth!$F:$ZZ,I$1,FALSE),""))))</f>
        <v>46730</v>
      </c>
      <c r="J194" s="81" t="str">
        <f>IFERROR(VLOOKUP(LEFT(IF(LEFT($E194,1)="M",VLOOKUP($E194,[1]Queen_Mary_2!$F:$ZZ,J$1,FALSE),IF(LEFT($E194,1)="V",VLOOKUP($E194,[1]Queen_Victoria!$F:$ZZ,J$1,FALSE),IF(LEFT($E194,1)="H",VLOOKUP($E194,[1]Queen_Anne!$F:$ZZ,J$1,FALSE),IF(LEFT($E194,1)="Q",VLOOKUP($E194,[1]Queen_Elizabeth!$F:$ZZ,J$1,FALSE),"")))),3),Lookups!B:C,2,FALSE),"")</f>
        <v>Southampton</v>
      </c>
      <c r="K194" s="6">
        <f>IF(LEFT($E194,1)="M",VLOOKUP($E194,[1]Queen_Mary_2!$F:$ZZ,K$1,FALSE),IF(LEFT($E194,1)="V",VLOOKUP($E194,[1]Queen_Victoria!$F:$ZZ,K$1,FALSE),IF(LEFT($E194,1)="H",VLOOKUP($E194,[1]Queen_Anne!$F:$ZZ,K$1,FALSE),IF(LEFT($E194,1)="Q",VLOOKUP($E194,[1]Queen_Elizabeth!$F:$ZZ,K$1,FALSE),""))))</f>
        <v>46735</v>
      </c>
    </row>
    <row r="195" spans="1:11" x14ac:dyDescent="0.35">
      <c r="A195" s="76">
        <f>IF(COUNTIF(B194:B199,"H")&gt;0,1,0)</f>
        <v>0</v>
      </c>
      <c r="B195" s="76" t="str">
        <f>LEFT(E196,1)</f>
        <v>V</v>
      </c>
      <c r="C195" s="79">
        <f>IFERROR(I196-K194,"-")</f>
        <v>1</v>
      </c>
      <c r="E195" s="82" t="s">
        <v>176</v>
      </c>
      <c r="F195" s="82"/>
      <c r="G195" s="83">
        <f>C195</f>
        <v>1</v>
      </c>
      <c r="H195" s="82" t="str">
        <f>J194</f>
        <v>Southampton</v>
      </c>
      <c r="I195" s="84">
        <f>K194</f>
        <v>46735</v>
      </c>
      <c r="J195" s="85" t="str">
        <f>H196</f>
        <v>Southampton</v>
      </c>
      <c r="K195" s="84">
        <f>I196</f>
        <v>46736</v>
      </c>
    </row>
    <row r="196" spans="1:11" x14ac:dyDescent="0.35">
      <c r="A196" s="76">
        <f>IF(COUNTIF(B194:B199,"V")&gt;0,1,0)</f>
        <v>1</v>
      </c>
      <c r="B196" s="76" t="e">
        <f>LEFT(#REF!,1)</f>
        <v>#REF!</v>
      </c>
      <c r="C196" s="79">
        <f>IFERROR(#REF!-K196,0)</f>
        <v>0</v>
      </c>
      <c r="E196" s="3" t="s">
        <v>602</v>
      </c>
      <c r="F196" s="77" t="str">
        <f>IF(LEFT($E196,1)="M",VLOOKUP($E196,[1]Queen_Mary_2!$F:$ZZ,F$1,FALSE),IF(LEFT($E196,1)="V",VLOOKUP($E196,[1]Queen_Victoria!$F:$ZZ,F$1,FALSE),IF(LEFT($E196,1)="H",VLOOKUP($E196,[1]Queen_Anne!$F:$ZZ,F$1,FALSE),IF(LEFT($E196,1)="Q",VLOOKUP($E196,[1]Queen_Elizabeth!$F:$ZZ,F$1,FALSE),""))))</f>
        <v>Atlantic Islands</v>
      </c>
      <c r="G196" s="3">
        <f>IF(LEFT($E196,1)="M",VLOOKUP($E196,[1]Queen_Mary_2!$F:$ZZ,G$1,FALSE),IF(LEFT($E196,1)="V",VLOOKUP($E196,[1]Queen_Victoria!$F:$ZZ,G$1,FALSE),IF(LEFT($E196,1)="H",VLOOKUP($E196,[1]Queen_Anne!$F:$ZZ,G$1,FALSE),IF(LEFT($E196,1)="Q",VLOOKUP($E196,[1]Queen_Elizabeth!$F:$ZZ,G$1,FALSE),""))))</f>
        <v>13</v>
      </c>
      <c r="H196" s="3" t="str">
        <f>IFERROR(VLOOKUP(LEFT(IF(LEFT($E196,1)="M",VLOOKUP($E196,[1]Queen_Mary_2!$F:$ZZ,H$1,FALSE),IF(LEFT($E196,1)="V",VLOOKUP($E196,[1]Queen_Victoria!$F:$ZZ,H$1,FALSE),IF(LEFT($E196,1)="H",VLOOKUP($E196,[1]Queen_Anne!$F:$ZZ,H$1,FALSE),IF(LEFT($E196,1)="Q",VLOOKUP($E196,[1]Queen_Elizabeth!$F:$ZZ,H$1,FALSE),"")))),3),Lookups!B:C,2,FALSE),"")</f>
        <v>Southampton</v>
      </c>
      <c r="I196" s="4">
        <f>IF(LEFT($E196,1)="M",VLOOKUP($E196,[1]Queen_Mary_2!$F:$ZZ,I$1,FALSE),IF(LEFT($E196,1)="V",VLOOKUP($E196,[1]Queen_Victoria!$F:$ZZ,I$1,FALSE),IF(LEFT($E196,1)="H",VLOOKUP($E196,[1]Queen_Anne!$F:$ZZ,I$1,FALSE),IF(LEFT($E196,1)="Q",VLOOKUP($E196,[1]Queen_Elizabeth!$F:$ZZ,I$1,FALSE),""))))</f>
        <v>46736</v>
      </c>
      <c r="J196" s="3" t="str">
        <f>IFERROR(VLOOKUP(LEFT(IF(LEFT($E196,1)="M",VLOOKUP($E196,[1]Queen_Mary_2!$F:$ZZ,J$1,FALSE),IF(LEFT($E196,1)="V",VLOOKUP($E196,[1]Queen_Victoria!$F:$ZZ,J$1,FALSE),IF(LEFT($E196,1)="H",VLOOKUP($E196,[1]Queen_Anne!$F:$ZZ,J$1,FALSE),IF(LEFT($E196,1)="Q",VLOOKUP($E196,[1]Queen_Elizabeth!$F:$ZZ,J$1,FALSE),"")))),3),Lookups!B:C,2,FALSE),"")</f>
        <v>Southampton</v>
      </c>
      <c r="K196" s="4">
        <f>IF(LEFT($E196,1)="M",VLOOKUP($E196,[1]Queen_Mary_2!$F:$ZZ,K$1,FALSE),IF(LEFT($E196,1)="V",VLOOKUP($E196,[1]Queen_Victoria!$F:$ZZ,K$1,FALSE),IF(LEFT($E196,1)="H",VLOOKUP($E196,[1]Queen_Anne!$F:$ZZ,K$1,FALSE),IF(LEFT($E196,1)="Q",VLOOKUP($E196,[1]Queen_Elizabeth!$F:$ZZ,K$1,FALSE),""))))</f>
        <v>46749</v>
      </c>
    </row>
    <row r="197" spans="1:11" hidden="1" x14ac:dyDescent="0.35">
      <c r="A197" s="76">
        <f>IF(COUNTIF(B194:B199,"Q")&gt;0,1,0)</f>
        <v>0</v>
      </c>
      <c r="B197" s="76" t="str">
        <f t="shared" ref="B197:B199" si="25">LEFT(E197,1)</f>
        <v/>
      </c>
      <c r="C197" s="79">
        <f>IFERROR(I197-#REF!,0)</f>
        <v>0</v>
      </c>
      <c r="E197" s="3"/>
      <c r="F197" s="77" t="str">
        <f>IF(LEFT($E197,1)="M",VLOOKUP($E197,[1]Queen_Mary_2!$F:$ZZ,F$1,FALSE),IF(LEFT($E197,1)="V",VLOOKUP($E197,[1]Queen_Victoria!$F:$ZZ,F$1,FALSE),IF(LEFT($E197,1)="H",VLOOKUP($E197,[1]Queen_Anne!$F:$ZZ,F$1,FALSE),IF(LEFT($E197,1)="Q",VLOOKUP($E197,[1]Queen_Elizabeth!$F:$ZZ,F$1,FALSE),""))))</f>
        <v/>
      </c>
      <c r="G197" s="3" t="str">
        <f>IF(LEFT($E197,1)="M",VLOOKUP($E197,[1]Queen_Mary_2!$F:$ZZ,G$1,FALSE),IF(LEFT($E197,1)="V",VLOOKUP($E197,[1]Queen_Victoria!$F:$ZZ,G$1,FALSE),IF(LEFT($E197,1)="H",VLOOKUP($E197,[1]Queen_Anne!$F:$ZZ,G$1,FALSE),IF(LEFT($E197,1)="Q",VLOOKUP($E197,[1]Queen_Elizabeth!$F:$ZZ,G$1,FALSE),""))))</f>
        <v/>
      </c>
      <c r="H197" s="3" t="str">
        <f>IFERROR(VLOOKUP(LEFT(IF(LEFT($E197,1)="M",VLOOKUP($E197,[1]Queen_Mary_2!$F:$ZZ,H$1,FALSE),IF(LEFT($E197,1)="V",VLOOKUP($E197,[1]Queen_Victoria!$F:$ZZ,H$1,FALSE),IF(LEFT($E197,1)="H",VLOOKUP($E197,[1]Queen_Anne!$F:$ZZ,H$1,FALSE),IF(LEFT($E197,1)="Q",VLOOKUP($E197,[1]Queen_Elizabeth!$F:$ZZ,H$1,FALSE),"")))),3),Lookups!B:C,2,FALSE),"")</f>
        <v/>
      </c>
      <c r="I197" s="4" t="str">
        <f>IF(LEFT($E197,1)="M",VLOOKUP($E197,[1]Queen_Mary_2!$F:$ZZ,I$1,FALSE),IF(LEFT($E197,1)="V",VLOOKUP($E197,[1]Queen_Victoria!$F:$ZZ,I$1,FALSE),IF(LEFT($E197,1)="H",VLOOKUP($E197,[1]Queen_Anne!$F:$ZZ,I$1,FALSE),IF(LEFT($E197,1)="Q",VLOOKUP($E197,[1]Queen_Elizabeth!$F:$ZZ,I$1,FALSE),""))))</f>
        <v/>
      </c>
      <c r="J197" s="3" t="str">
        <f>IFERROR(VLOOKUP(LEFT(IF(LEFT($E197,1)="M",VLOOKUP($E197,[1]Queen_Mary_2!$F:$ZZ,J$1,FALSE),IF(LEFT($E197,1)="V",VLOOKUP($E197,[1]Queen_Victoria!$F:$ZZ,J$1,FALSE),IF(LEFT($E197,1)="H",VLOOKUP($E197,[1]Queen_Anne!$F:$ZZ,J$1,FALSE),IF(LEFT($E197,1)="Q",VLOOKUP($E197,[1]Queen_Elizabeth!$F:$ZZ,J$1,FALSE),"")))),3),Lookups!B:C,2,FALSE),"")</f>
        <v/>
      </c>
      <c r="K197" s="4" t="str">
        <f>IF(LEFT($E197,1)="M",VLOOKUP($E197,[1]Queen_Mary_2!$F:$ZZ,K$1,FALSE),IF(LEFT($E197,1)="V",VLOOKUP($E197,[1]Queen_Victoria!$F:$ZZ,K$1,FALSE),IF(LEFT($E197,1)="H",VLOOKUP($E197,[1]Queen_Anne!$F:$ZZ,K$1,FALSE),IF(LEFT($E197,1)="Q",VLOOKUP($E197,[1]Queen_Elizabeth!$F:$ZZ,K$1,FALSE),""))))</f>
        <v/>
      </c>
    </row>
    <row r="198" spans="1:11" hidden="1" x14ac:dyDescent="0.35">
      <c r="A198" s="76">
        <f>SUM(A194:A197)</f>
        <v>2</v>
      </c>
      <c r="B198" s="76" t="str">
        <f t="shared" si="25"/>
        <v/>
      </c>
      <c r="C198" s="79">
        <f t="shared" si="21"/>
        <v>0</v>
      </c>
      <c r="E198" s="5"/>
      <c r="F198" s="5" t="str">
        <f>IF(LEFT($E198,1)="M",VLOOKUP($E198,[1]Queen_Mary_2!$F:$ZZ,F$1,FALSE),IF(LEFT($E198,1)="V",VLOOKUP($E198,[1]Queen_Victoria!$F:$ZZ,F$1,FALSE),IF(LEFT($E198,1)="H",VLOOKUP($E198,[1]Queen_Anne!$F:$ZZ,F$1,FALSE),IF(LEFT($E198,1)="Q",VLOOKUP($E198,[1]Queen_Elizabeth!$F:$ZZ,F$1,FALSE),""))))</f>
        <v/>
      </c>
      <c r="G198" s="5" t="str">
        <f>IF(LEFT($E198,1)="M",VLOOKUP($E198,[1]Queen_Mary_2!$F:$ZZ,G$1,FALSE),IF(LEFT($E198,1)="V",VLOOKUP($E198,[1]Queen_Victoria!$F:$ZZ,G$1,FALSE),IF(LEFT($E198,1)="H",VLOOKUP($E198,[1]Queen_Anne!$F:$ZZ,G$1,FALSE),IF(LEFT($E198,1)="Q",VLOOKUP($E198,[1]Queen_Elizabeth!$F:$ZZ,G$1,FALSE),""))))</f>
        <v/>
      </c>
      <c r="H198" s="5" t="str">
        <f>IFERROR(VLOOKUP(LEFT(IF(LEFT($E198,1)="M",VLOOKUP($E198,[1]Queen_Mary_2!$F:$ZZ,H$1,FALSE),IF(LEFT($E198,1)="V",VLOOKUP($E198,[1]Queen_Victoria!$F:$ZZ,H$1,FALSE),IF(LEFT($E198,1)="H",VLOOKUP($E198,[1]Queen_Anne!$F:$ZZ,H$1,FALSE),IF(LEFT($E198,1)="Q",VLOOKUP($E198,[1]Queen_Elizabeth!$F:$ZZ,H$1,FALSE),"")))),3),Lookups!B:C,2,FALSE),"")</f>
        <v/>
      </c>
      <c r="I198" s="6" t="str">
        <f>IF(LEFT($E198,1)="M",VLOOKUP($E198,[1]Queen_Mary_2!$F:$ZZ,I$1,FALSE),IF(LEFT($E198,1)="V",VLOOKUP($E198,[1]Queen_Victoria!$F:$ZZ,I$1,FALSE),IF(LEFT($E198,1)="H",VLOOKUP($E198,[1]Queen_Anne!$F:$ZZ,I$1,FALSE),IF(LEFT($E198,1)="Q",VLOOKUP($E198,[1]Queen_Elizabeth!$F:$ZZ,I$1,FALSE),""))))</f>
        <v/>
      </c>
      <c r="J198" s="5" t="str">
        <f>IFERROR(VLOOKUP(LEFT(IF(LEFT($E198,1)="M",VLOOKUP($E198,[1]Queen_Mary_2!$F:$ZZ,J$1,FALSE),IF(LEFT($E198,1)="V",VLOOKUP($E198,[1]Queen_Victoria!$F:$ZZ,J$1,FALSE),IF(LEFT($E198,1)="H",VLOOKUP($E198,[1]Queen_Anne!$F:$ZZ,J$1,FALSE),IF(LEFT($E198,1)="Q",VLOOKUP($E198,[1]Queen_Elizabeth!$F:$ZZ,J$1,FALSE),"")))),3),Lookups!B:C,2,FALSE),"")</f>
        <v/>
      </c>
      <c r="K198" s="6" t="str">
        <f>IF(LEFT($E198,1)="M",VLOOKUP($E198,[1]Queen_Mary_2!$F:$ZZ,K$1,FALSE),IF(LEFT($E198,1)="V",VLOOKUP($E198,[1]Queen_Victoria!$F:$ZZ,K$1,FALSE),IF(LEFT($E198,1)="H",VLOOKUP($E198,[1]Queen_Anne!$F:$ZZ,K$1,FALSE),IF(LEFT($E198,1)="Q",VLOOKUP($E198,[1]Queen_Elizabeth!$F:$ZZ,K$1,FALSE),""))))</f>
        <v/>
      </c>
    </row>
    <row r="199" spans="1:11" hidden="1" x14ac:dyDescent="0.35">
      <c r="A199" s="76"/>
      <c r="B199" s="76" t="str">
        <f t="shared" si="25"/>
        <v/>
      </c>
      <c r="C199" s="79">
        <f t="shared" si="21"/>
        <v>0</v>
      </c>
      <c r="E199" s="3"/>
      <c r="F199" s="77" t="str">
        <f>IF(LEFT($E199,1)="M",VLOOKUP($E199,[1]Queen_Mary_2!$F:$ZZ,F$1,FALSE),IF(LEFT($E199,1)="V",VLOOKUP($E199,[1]Queen_Victoria!$F:$ZZ,F$1,FALSE),IF(LEFT($E199,1)="H",VLOOKUP($E199,[1]Queen_Anne!$F:$ZZ,F$1,FALSE),IF(LEFT($E199,1)="Q",VLOOKUP($E199,[1]Queen_Elizabeth!$F:$ZZ,F$1,FALSE),""))))</f>
        <v/>
      </c>
      <c r="G199" s="3" t="str">
        <f>IF(LEFT($E199,1)="M",VLOOKUP($E199,[1]Queen_Mary_2!$F:$ZZ,G$1,FALSE),IF(LEFT($E199,1)="V",VLOOKUP($E199,[1]Queen_Victoria!$F:$ZZ,G$1,FALSE),IF(LEFT($E199,1)="H",VLOOKUP($E199,[1]Queen_Anne!$F:$ZZ,G$1,FALSE),IF(LEFT($E199,1)="Q",VLOOKUP($E199,[1]Queen_Elizabeth!$F:$ZZ,G$1,FALSE),""))))</f>
        <v/>
      </c>
      <c r="H199" s="3" t="str">
        <f>IFERROR(VLOOKUP(LEFT(IF(LEFT($E199,1)="M",VLOOKUP($E199,[1]Queen_Mary_2!$F:$ZZ,H$1,FALSE),IF(LEFT($E199,1)="V",VLOOKUP($E199,[1]Queen_Victoria!$F:$ZZ,H$1,FALSE),IF(LEFT($E199,1)="H",VLOOKUP($E199,[1]Queen_Anne!$F:$ZZ,H$1,FALSE),IF(LEFT($E199,1)="Q",VLOOKUP($E199,[1]Queen_Elizabeth!$F:$ZZ,H$1,FALSE),"")))),3),Lookups!B:C,2,FALSE),"")</f>
        <v/>
      </c>
      <c r="I199" s="4" t="str">
        <f>IF(LEFT($E199,1)="M",VLOOKUP($E199,[1]Queen_Mary_2!$F:$ZZ,I$1,FALSE),IF(LEFT($E199,1)="V",VLOOKUP($E199,[1]Queen_Victoria!$F:$ZZ,I$1,FALSE),IF(LEFT($E199,1)="H",VLOOKUP($E199,[1]Queen_Anne!$F:$ZZ,I$1,FALSE),IF(LEFT($E199,1)="Q",VLOOKUP($E199,[1]Queen_Elizabeth!$F:$ZZ,I$1,FALSE),""))))</f>
        <v/>
      </c>
      <c r="J199" s="3" t="str">
        <f>IFERROR(VLOOKUP(LEFT(IF(LEFT($E199,1)="M",VLOOKUP($E199,[1]Queen_Mary_2!$F:$ZZ,J$1,FALSE),IF(LEFT($E199,1)="V",VLOOKUP($E199,[1]Queen_Victoria!$F:$ZZ,J$1,FALSE),IF(LEFT($E199,1)="H",VLOOKUP($E199,[1]Queen_Anne!$F:$ZZ,J$1,FALSE),IF(LEFT($E199,1)="Q",VLOOKUP($E199,[1]Queen_Elizabeth!$F:$ZZ,J$1,FALSE),"")))),3),Lookups!B:C,2,FALSE),"")</f>
        <v/>
      </c>
      <c r="K199" s="4" t="str">
        <f>IF(LEFT($E199,1)="M",VLOOKUP($E199,[1]Queen_Mary_2!$F:$ZZ,K$1,FALSE),IF(LEFT($E199,1)="V",VLOOKUP($E199,[1]Queen_Victoria!$F:$ZZ,K$1,FALSE),IF(LEFT($E199,1)="H",VLOOKUP($E199,[1]Queen_Anne!$F:$ZZ,K$1,FALSE),IF(LEFT($E199,1)="Q",VLOOKUP($E199,[1]Queen_Elizabeth!$F:$ZZ,K$1,FALSE),""))))</f>
        <v/>
      </c>
    </row>
    <row r="200" spans="1:11" x14ac:dyDescent="0.35">
      <c r="E200" s="68"/>
      <c r="F200" s="68"/>
      <c r="G200" s="5">
        <f>SUM(G194:G199)</f>
        <v>19</v>
      </c>
      <c r="H200" s="68"/>
      <c r="I200" s="68"/>
      <c r="J200" s="68"/>
      <c r="K200" s="68"/>
    </row>
  </sheetData>
  <conditionalFormatting sqref="C7:C11 C28:C32 C39:C43 C49 C51:C54 C59 C61:C64 C71:C75 C82:C86 C93:C97 C104:C108 C115:C119 C126:C130 C137:C141 C147:C151 C157:C161 C167:C171 C185:C189 C195:C199">
    <cfRule type="cellIs" dxfId="53" priority="2" operator="greaterThan">
      <formula>0</formula>
    </cfRule>
  </conditionalFormatting>
  <conditionalFormatting sqref="C17:C21">
    <cfRule type="cellIs" dxfId="52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4E94A-A917-4656-AE07-7CDF172A9C13}">
  <sheetPr>
    <tabColor theme="1"/>
  </sheetPr>
  <dimension ref="B2:C52"/>
  <sheetViews>
    <sheetView workbookViewId="0">
      <pane xSplit="2" ySplit="2" topLeftCell="C3" activePane="bottomRight" state="frozen"/>
      <selection activeCell="A161" sqref="A161:XFD161"/>
      <selection pane="topRight" activeCell="A161" sqref="A161:XFD161"/>
      <selection pane="bottomLeft" activeCell="A161" sqref="A161:XFD161"/>
      <selection pane="bottomRight" activeCell="A161" sqref="A161:XFD161"/>
    </sheetView>
  </sheetViews>
  <sheetFormatPr defaultRowHeight="14.5" x14ac:dyDescent="0.35"/>
  <sheetData>
    <row r="2" spans="2:3" x14ac:dyDescent="0.35">
      <c r="B2" s="80" t="s">
        <v>128</v>
      </c>
      <c r="C2" s="80" t="s">
        <v>129</v>
      </c>
    </row>
    <row r="3" spans="2:3" x14ac:dyDescent="0.35">
      <c r="B3" t="s">
        <v>107</v>
      </c>
      <c r="C3" t="s">
        <v>171</v>
      </c>
    </row>
    <row r="4" spans="2:3" x14ac:dyDescent="0.35">
      <c r="B4" t="s">
        <v>90</v>
      </c>
      <c r="C4" t="s">
        <v>147</v>
      </c>
    </row>
    <row r="5" spans="2:3" x14ac:dyDescent="0.35">
      <c r="B5" t="s">
        <v>84</v>
      </c>
    </row>
    <row r="6" spans="2:3" x14ac:dyDescent="0.35">
      <c r="B6" t="s">
        <v>95</v>
      </c>
      <c r="C6" t="s">
        <v>175</v>
      </c>
    </row>
    <row r="7" spans="2:3" x14ac:dyDescent="0.35">
      <c r="B7" t="s">
        <v>96</v>
      </c>
      <c r="C7" t="s">
        <v>136</v>
      </c>
    </row>
    <row r="8" spans="2:3" x14ac:dyDescent="0.35">
      <c r="B8" t="s">
        <v>82</v>
      </c>
    </row>
    <row r="9" spans="2:3" x14ac:dyDescent="0.35">
      <c r="B9" t="s">
        <v>123</v>
      </c>
      <c r="C9" t="s">
        <v>143</v>
      </c>
    </row>
    <row r="10" spans="2:3" x14ac:dyDescent="0.35">
      <c r="B10" t="s">
        <v>124</v>
      </c>
      <c r="C10" t="s">
        <v>131</v>
      </c>
    </row>
    <row r="11" spans="2:3" x14ac:dyDescent="0.35">
      <c r="B11" t="s">
        <v>125</v>
      </c>
      <c r="C11" t="s">
        <v>149</v>
      </c>
    </row>
    <row r="12" spans="2:3" x14ac:dyDescent="0.35">
      <c r="B12" t="s">
        <v>94</v>
      </c>
      <c r="C12" t="s">
        <v>155</v>
      </c>
    </row>
    <row r="13" spans="2:3" x14ac:dyDescent="0.35">
      <c r="B13" t="s">
        <v>119</v>
      </c>
      <c r="C13" t="s">
        <v>150</v>
      </c>
    </row>
    <row r="14" spans="2:3" x14ac:dyDescent="0.35">
      <c r="B14" t="s">
        <v>103</v>
      </c>
      <c r="C14" t="s">
        <v>158</v>
      </c>
    </row>
    <row r="15" spans="2:3" x14ac:dyDescent="0.35">
      <c r="B15" t="s">
        <v>83</v>
      </c>
      <c r="C15" t="s">
        <v>138</v>
      </c>
    </row>
    <row r="16" spans="2:3" x14ac:dyDescent="0.35">
      <c r="B16" t="s">
        <v>122</v>
      </c>
      <c r="C16" t="s">
        <v>174</v>
      </c>
    </row>
    <row r="17" spans="2:3" x14ac:dyDescent="0.35">
      <c r="B17" t="s">
        <v>101</v>
      </c>
      <c r="C17" t="s">
        <v>139</v>
      </c>
    </row>
    <row r="18" spans="2:3" x14ac:dyDescent="0.35">
      <c r="B18" t="s">
        <v>85</v>
      </c>
      <c r="C18" t="s">
        <v>137</v>
      </c>
    </row>
    <row r="19" spans="2:3" x14ac:dyDescent="0.35">
      <c r="B19" t="s">
        <v>92</v>
      </c>
      <c r="C19" t="s">
        <v>151</v>
      </c>
    </row>
    <row r="20" spans="2:3" x14ac:dyDescent="0.35">
      <c r="B20" t="s">
        <v>127</v>
      </c>
      <c r="C20" t="s">
        <v>161</v>
      </c>
    </row>
    <row r="21" spans="2:3" x14ac:dyDescent="0.35">
      <c r="B21" t="s">
        <v>98</v>
      </c>
      <c r="C21" t="s">
        <v>169</v>
      </c>
    </row>
    <row r="22" spans="2:3" x14ac:dyDescent="0.35">
      <c r="B22" t="s">
        <v>113</v>
      </c>
      <c r="C22" t="s">
        <v>170</v>
      </c>
    </row>
    <row r="23" spans="2:3" x14ac:dyDescent="0.35">
      <c r="B23" t="s">
        <v>86</v>
      </c>
      <c r="C23" t="s">
        <v>144</v>
      </c>
    </row>
    <row r="24" spans="2:3" x14ac:dyDescent="0.35">
      <c r="B24" t="s">
        <v>97</v>
      </c>
      <c r="C24" t="s">
        <v>132</v>
      </c>
    </row>
    <row r="25" spans="2:3" x14ac:dyDescent="0.35">
      <c r="B25" t="s">
        <v>108</v>
      </c>
      <c r="C25" t="s">
        <v>159</v>
      </c>
    </row>
    <row r="26" spans="2:3" x14ac:dyDescent="0.35">
      <c r="B26" t="s">
        <v>121</v>
      </c>
      <c r="C26" t="s">
        <v>142</v>
      </c>
    </row>
    <row r="27" spans="2:3" x14ac:dyDescent="0.35">
      <c r="B27" t="s">
        <v>106</v>
      </c>
      <c r="C27" t="s">
        <v>168</v>
      </c>
    </row>
    <row r="28" spans="2:3" x14ac:dyDescent="0.35">
      <c r="B28" t="s">
        <v>100</v>
      </c>
      <c r="C28" t="s">
        <v>130</v>
      </c>
    </row>
    <row r="29" spans="2:3" x14ac:dyDescent="0.35">
      <c r="B29" t="s">
        <v>105</v>
      </c>
      <c r="C29" t="s">
        <v>140</v>
      </c>
    </row>
    <row r="30" spans="2:3" x14ac:dyDescent="0.35">
      <c r="B30" t="s">
        <v>88</v>
      </c>
      <c r="C30" t="s">
        <v>157</v>
      </c>
    </row>
    <row r="31" spans="2:3" x14ac:dyDescent="0.35">
      <c r="B31" t="s">
        <v>126</v>
      </c>
      <c r="C31" t="s">
        <v>153</v>
      </c>
    </row>
    <row r="32" spans="2:3" x14ac:dyDescent="0.35">
      <c r="B32" t="s">
        <v>99</v>
      </c>
      <c r="C32" t="s">
        <v>154</v>
      </c>
    </row>
    <row r="33" spans="2:3" x14ac:dyDescent="0.35">
      <c r="B33" t="s">
        <v>115</v>
      </c>
      <c r="C33" t="s">
        <v>160</v>
      </c>
    </row>
    <row r="34" spans="2:3" x14ac:dyDescent="0.35">
      <c r="B34" t="s">
        <v>116</v>
      </c>
      <c r="C34" t="s">
        <v>167</v>
      </c>
    </row>
    <row r="35" spans="2:3" x14ac:dyDescent="0.35">
      <c r="B35" t="s">
        <v>81</v>
      </c>
      <c r="C35" t="s">
        <v>141</v>
      </c>
    </row>
    <row r="36" spans="2:3" x14ac:dyDescent="0.35">
      <c r="B36" t="s">
        <v>33</v>
      </c>
      <c r="C36" t="s">
        <v>172</v>
      </c>
    </row>
    <row r="37" spans="2:3" x14ac:dyDescent="0.35">
      <c r="B37" t="s">
        <v>102</v>
      </c>
      <c r="C37" t="s">
        <v>173</v>
      </c>
    </row>
    <row r="38" spans="2:3" x14ac:dyDescent="0.35">
      <c r="B38" t="s">
        <v>120</v>
      </c>
      <c r="C38" t="s">
        <v>133</v>
      </c>
    </row>
    <row r="39" spans="2:3" x14ac:dyDescent="0.35">
      <c r="B39" t="s">
        <v>89</v>
      </c>
      <c r="C39" t="s">
        <v>146</v>
      </c>
    </row>
    <row r="40" spans="2:3" x14ac:dyDescent="0.35">
      <c r="B40" t="s">
        <v>111</v>
      </c>
      <c r="C40" t="s">
        <v>162</v>
      </c>
    </row>
    <row r="41" spans="2:3" x14ac:dyDescent="0.35">
      <c r="B41" t="s">
        <v>93</v>
      </c>
      <c r="C41" t="s">
        <v>152</v>
      </c>
    </row>
    <row r="42" spans="2:3" x14ac:dyDescent="0.35">
      <c r="B42" t="s">
        <v>79</v>
      </c>
      <c r="C42" t="s">
        <v>135</v>
      </c>
    </row>
    <row r="43" spans="2:3" x14ac:dyDescent="0.35">
      <c r="B43" t="s">
        <v>104</v>
      </c>
    </row>
    <row r="44" spans="2:3" x14ac:dyDescent="0.35">
      <c r="B44" t="s">
        <v>110</v>
      </c>
      <c r="C44" t="s">
        <v>135</v>
      </c>
    </row>
    <row r="45" spans="2:3" x14ac:dyDescent="0.35">
      <c r="B45" t="s">
        <v>91</v>
      </c>
      <c r="C45" t="s">
        <v>148</v>
      </c>
    </row>
    <row r="46" spans="2:3" x14ac:dyDescent="0.35">
      <c r="B46" t="s">
        <v>87</v>
      </c>
      <c r="C46" t="s">
        <v>156</v>
      </c>
    </row>
    <row r="47" spans="2:3" x14ac:dyDescent="0.35">
      <c r="B47" t="s">
        <v>118</v>
      </c>
      <c r="C47" t="s">
        <v>163</v>
      </c>
    </row>
    <row r="48" spans="2:3" x14ac:dyDescent="0.35">
      <c r="B48" t="s">
        <v>80</v>
      </c>
      <c r="C48" t="s">
        <v>145</v>
      </c>
    </row>
    <row r="49" spans="2:3" x14ac:dyDescent="0.35">
      <c r="B49" t="s">
        <v>117</v>
      </c>
      <c r="C49" t="s">
        <v>134</v>
      </c>
    </row>
    <row r="50" spans="2:3" x14ac:dyDescent="0.35">
      <c r="B50" t="s">
        <v>112</v>
      </c>
      <c r="C50" t="s">
        <v>164</v>
      </c>
    </row>
    <row r="51" spans="2:3" x14ac:dyDescent="0.35">
      <c r="B51" t="s">
        <v>109</v>
      </c>
      <c r="C51" t="s">
        <v>165</v>
      </c>
    </row>
    <row r="52" spans="2:3" x14ac:dyDescent="0.35">
      <c r="B52" t="s">
        <v>114</v>
      </c>
      <c r="C52" t="s">
        <v>166</v>
      </c>
    </row>
  </sheetData>
  <sortState xmlns:xlrd2="http://schemas.microsoft.com/office/spreadsheetml/2017/richdata2" ref="B3:B16813">
    <sortCondition ref="B3:B168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615E9-E9DB-48C9-9EF1-7FE2F07E689F}">
  <sheetPr>
    <tabColor theme="4"/>
  </sheetPr>
  <dimension ref="A1:BC289"/>
  <sheetViews>
    <sheetView zoomScale="70" zoomScaleNormal="70" workbookViewId="0">
      <pane xSplit="3" ySplit="3" topLeftCell="D129" activePane="bottomRight" state="frozen"/>
      <selection activeCell="A161" sqref="A161:XFD161"/>
      <selection pane="topRight" activeCell="A161" sqref="A161:XFD161"/>
      <selection pane="bottomLeft" activeCell="A161" sqref="A161:XFD161"/>
      <selection pane="bottomRight" activeCell="A161" sqref="A161:XFD161"/>
    </sheetView>
  </sheetViews>
  <sheetFormatPr defaultColWidth="9.453125" defaultRowHeight="14.5" outlineLevelCol="1" x14ac:dyDescent="0.35"/>
  <cols>
    <col min="1" max="1" width="12.453125" style="1" customWidth="1"/>
    <col min="2" max="3" width="11.54296875" style="1" customWidth="1"/>
    <col min="4" max="4" width="1.54296875" style="1" customWidth="1"/>
    <col min="5" max="7" width="20.54296875" style="1" hidden="1" customWidth="1" outlineLevel="1"/>
    <col min="8" max="8" width="1.54296875" style="1" customWidth="1" collapsed="1"/>
    <col min="9" max="9" width="25.54296875" customWidth="1"/>
    <col min="10" max="10" width="8.54296875" customWidth="1"/>
    <col min="11" max="11" width="25.54296875" customWidth="1" outlineLevel="1"/>
    <col min="12" max="12" width="8.54296875" customWidth="1"/>
    <col min="13" max="25" width="14.453125" hidden="1" customWidth="1"/>
    <col min="26" max="26" width="25.54296875" customWidth="1"/>
    <col min="27" max="27" width="8.54296875" customWidth="1"/>
    <col min="28" max="28" width="25.54296875" customWidth="1"/>
    <col min="29" max="29" width="8.54296875" customWidth="1"/>
    <col min="30" max="32" width="14.54296875" hidden="1" customWidth="1"/>
    <col min="33" max="33" width="25.54296875" customWidth="1"/>
    <col min="34" max="34" width="8.54296875" customWidth="1"/>
    <col min="35" max="35" width="25.54296875" customWidth="1"/>
    <col min="36" max="36" width="8.54296875" customWidth="1"/>
    <col min="37" max="46" width="14.1796875" hidden="1" customWidth="1"/>
    <col min="47" max="47" width="14.54296875" hidden="1" customWidth="1"/>
    <col min="48" max="48" width="25.54296875" customWidth="1"/>
    <col min="49" max="49" width="8.54296875" customWidth="1"/>
    <col min="50" max="50" width="25.54296875" customWidth="1"/>
    <col min="51" max="51" width="8.54296875" customWidth="1"/>
    <col min="52" max="52" width="14.1796875" hidden="1" customWidth="1"/>
    <col min="54" max="55" width="10.1796875" bestFit="1" customWidth="1"/>
  </cols>
  <sheetData>
    <row r="1" spans="1:55" ht="32.25" customHeight="1" x14ac:dyDescent="0.35">
      <c r="A1" s="8" t="s">
        <v>7</v>
      </c>
      <c r="B1"/>
      <c r="C1"/>
      <c r="D1"/>
      <c r="E1"/>
      <c r="F1"/>
      <c r="G1"/>
      <c r="H1"/>
      <c r="M1" s="86"/>
    </row>
    <row r="2" spans="1:55" ht="15" customHeight="1" x14ac:dyDescent="0.35">
      <c r="A2" s="112" t="s">
        <v>8</v>
      </c>
      <c r="B2" s="113"/>
      <c r="C2" s="114"/>
      <c r="E2" s="116" t="s">
        <v>177</v>
      </c>
      <c r="F2" s="117"/>
      <c r="G2" s="118"/>
      <c r="H2"/>
      <c r="I2" s="7"/>
    </row>
    <row r="3" spans="1:55" ht="38.25" customHeight="1" x14ac:dyDescent="0.35">
      <c r="A3" s="9" t="s">
        <v>9</v>
      </c>
      <c r="B3" s="9" t="s">
        <v>10</v>
      </c>
      <c r="C3" s="9" t="s">
        <v>11</v>
      </c>
      <c r="E3" s="87" t="s">
        <v>178</v>
      </c>
      <c r="F3" s="88" t="s">
        <v>179</v>
      </c>
      <c r="G3" s="88" t="s">
        <v>180</v>
      </c>
      <c r="H3"/>
      <c r="I3" s="89" t="s">
        <v>181</v>
      </c>
      <c r="J3" s="10" t="s">
        <v>182</v>
      </c>
      <c r="K3" s="11" t="s">
        <v>12</v>
      </c>
      <c r="L3" s="12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3" t="s">
        <v>19</v>
      </c>
      <c r="S3" s="13" t="s">
        <v>20</v>
      </c>
      <c r="T3" s="13" t="s">
        <v>21</v>
      </c>
      <c r="U3" s="13" t="s">
        <v>22</v>
      </c>
      <c r="V3" s="13" t="s">
        <v>23</v>
      </c>
      <c r="W3" s="13" t="s">
        <v>24</v>
      </c>
      <c r="X3" s="13" t="s">
        <v>25</v>
      </c>
      <c r="Y3" s="13" t="s">
        <v>183</v>
      </c>
      <c r="Z3" s="10" t="s">
        <v>26</v>
      </c>
      <c r="AA3" s="14" t="s">
        <v>27</v>
      </c>
      <c r="AB3" s="11" t="s">
        <v>12</v>
      </c>
      <c r="AC3" s="12" t="s">
        <v>13</v>
      </c>
      <c r="AD3" s="13" t="s">
        <v>14</v>
      </c>
      <c r="AE3" s="13" t="s">
        <v>15</v>
      </c>
      <c r="AF3" s="115" t="s">
        <v>16</v>
      </c>
      <c r="AG3" s="14" t="s">
        <v>28</v>
      </c>
      <c r="AH3" s="10" t="s">
        <v>29</v>
      </c>
      <c r="AI3" s="11" t="s">
        <v>12</v>
      </c>
      <c r="AJ3" s="12" t="s">
        <v>13</v>
      </c>
      <c r="AK3" s="13" t="s">
        <v>14</v>
      </c>
      <c r="AL3" s="13" t="s">
        <v>15</v>
      </c>
      <c r="AM3" s="13" t="s">
        <v>16</v>
      </c>
      <c r="AN3" s="13" t="s">
        <v>17</v>
      </c>
      <c r="AO3" s="13" t="s">
        <v>18</v>
      </c>
      <c r="AP3" s="13" t="s">
        <v>19</v>
      </c>
      <c r="AQ3" s="13" t="s">
        <v>20</v>
      </c>
      <c r="AR3" s="13" t="s">
        <v>21</v>
      </c>
      <c r="AS3" s="13" t="s">
        <v>22</v>
      </c>
      <c r="AT3" s="13" t="s">
        <v>23</v>
      </c>
      <c r="AU3" s="13" t="s">
        <v>24</v>
      </c>
      <c r="AV3" s="14" t="s">
        <v>30</v>
      </c>
      <c r="AW3" s="10" t="s">
        <v>26</v>
      </c>
      <c r="AX3" s="11" t="s">
        <v>12</v>
      </c>
      <c r="AY3" s="12" t="s">
        <v>13</v>
      </c>
      <c r="AZ3" s="13" t="s">
        <v>14</v>
      </c>
      <c r="BB3" t="s">
        <v>77</v>
      </c>
      <c r="BC3" t="s">
        <v>78</v>
      </c>
    </row>
    <row r="4" spans="1:55" x14ac:dyDescent="0.35">
      <c r="A4" s="21">
        <v>46478</v>
      </c>
      <c r="B4" s="15">
        <v>46478</v>
      </c>
      <c r="C4" s="16" t="s">
        <v>191</v>
      </c>
      <c r="E4" s="16"/>
      <c r="F4" s="16"/>
      <c r="G4" s="16"/>
      <c r="I4" s="97" t="s">
        <v>193</v>
      </c>
      <c r="J4" s="98" t="s">
        <v>185</v>
      </c>
      <c r="K4" s="99" t="s">
        <v>185</v>
      </c>
      <c r="L4" s="97" t="s">
        <v>356</v>
      </c>
      <c r="V4" s="28"/>
      <c r="W4" s="28"/>
      <c r="X4" s="28"/>
      <c r="Y4" s="28"/>
      <c r="Z4" s="90" t="s">
        <v>189</v>
      </c>
      <c r="AA4" s="91" t="s">
        <v>185</v>
      </c>
      <c r="AB4" s="90" t="s">
        <v>185</v>
      </c>
      <c r="AC4" s="90" t="s">
        <v>230</v>
      </c>
      <c r="AD4" s="20"/>
      <c r="AE4" s="20"/>
      <c r="AF4" s="20"/>
      <c r="AG4" s="36" t="s">
        <v>207</v>
      </c>
      <c r="AH4" s="26" t="s">
        <v>185</v>
      </c>
      <c r="AI4" s="100" t="s">
        <v>185</v>
      </c>
      <c r="AJ4" s="27" t="s">
        <v>357</v>
      </c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90" t="s">
        <v>188</v>
      </c>
      <c r="AW4" s="91" t="s">
        <v>185</v>
      </c>
      <c r="AX4" s="90" t="s">
        <v>185</v>
      </c>
      <c r="AY4" s="90" t="s">
        <v>233</v>
      </c>
      <c r="AZ4" s="19"/>
    </row>
    <row r="5" spans="1:55" x14ac:dyDescent="0.35">
      <c r="A5" s="21">
        <v>46479</v>
      </c>
      <c r="B5" s="15">
        <v>46479</v>
      </c>
      <c r="C5" s="16" t="s">
        <v>191</v>
      </c>
      <c r="E5" s="16"/>
      <c r="F5" s="16"/>
      <c r="G5" s="16"/>
      <c r="I5" s="97" t="s">
        <v>193</v>
      </c>
      <c r="J5" s="98" t="s">
        <v>185</v>
      </c>
      <c r="K5" s="99" t="s">
        <v>185</v>
      </c>
      <c r="L5" s="97" t="s">
        <v>356</v>
      </c>
      <c r="V5" s="28"/>
      <c r="W5" s="28"/>
      <c r="X5" s="28"/>
      <c r="Y5" s="28"/>
      <c r="Z5" s="90" t="s">
        <v>189</v>
      </c>
      <c r="AA5" s="91" t="s">
        <v>185</v>
      </c>
      <c r="AB5" s="90" t="s">
        <v>185</v>
      </c>
      <c r="AC5" s="90" t="s">
        <v>230</v>
      </c>
      <c r="AD5" s="20"/>
      <c r="AE5" s="20"/>
      <c r="AF5" s="20"/>
      <c r="AG5" s="36" t="s">
        <v>207</v>
      </c>
      <c r="AH5" s="26" t="s">
        <v>185</v>
      </c>
      <c r="AI5" s="100" t="s">
        <v>185</v>
      </c>
      <c r="AJ5" s="27" t="s">
        <v>357</v>
      </c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90" t="s">
        <v>237</v>
      </c>
      <c r="AW5" s="91" t="s">
        <v>79</v>
      </c>
      <c r="AX5" s="90" t="s">
        <v>135</v>
      </c>
      <c r="AY5" s="90" t="s">
        <v>238</v>
      </c>
      <c r="AZ5" s="94" t="s">
        <v>239</v>
      </c>
    </row>
    <row r="6" spans="1:55" x14ac:dyDescent="0.35">
      <c r="A6" s="21">
        <v>46480</v>
      </c>
      <c r="B6" s="15">
        <v>46480</v>
      </c>
      <c r="C6" s="16" t="s">
        <v>191</v>
      </c>
      <c r="E6" s="16"/>
      <c r="F6" s="16"/>
      <c r="G6" s="16"/>
      <c r="I6" s="97" t="s">
        <v>193</v>
      </c>
      <c r="J6" s="98" t="s">
        <v>185</v>
      </c>
      <c r="K6" s="99" t="s">
        <v>185</v>
      </c>
      <c r="L6" s="97" t="s">
        <v>356</v>
      </c>
      <c r="M6" s="28"/>
      <c r="V6" s="28"/>
      <c r="W6" s="28"/>
      <c r="X6" s="28"/>
      <c r="Y6" s="28"/>
      <c r="Z6" s="90" t="s">
        <v>189</v>
      </c>
      <c r="AA6" s="91" t="s">
        <v>185</v>
      </c>
      <c r="AB6" s="90" t="s">
        <v>185</v>
      </c>
      <c r="AC6" s="90" t="s">
        <v>230</v>
      </c>
      <c r="AD6" s="20"/>
      <c r="AE6" s="20"/>
      <c r="AF6" s="20"/>
      <c r="AG6" s="36" t="s">
        <v>207</v>
      </c>
      <c r="AH6" s="26" t="s">
        <v>185</v>
      </c>
      <c r="AI6" s="100" t="s">
        <v>185</v>
      </c>
      <c r="AJ6" s="27" t="s">
        <v>357</v>
      </c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90" t="s">
        <v>237</v>
      </c>
      <c r="AW6" s="91" t="s">
        <v>185</v>
      </c>
      <c r="AX6" s="90" t="s">
        <v>213</v>
      </c>
      <c r="AY6" s="90" t="s">
        <v>238</v>
      </c>
      <c r="AZ6" s="92" t="s">
        <v>358</v>
      </c>
    </row>
    <row r="7" spans="1:55" x14ac:dyDescent="0.35">
      <c r="A7" s="21">
        <v>46481</v>
      </c>
      <c r="B7" s="15">
        <v>46481</v>
      </c>
      <c r="C7" s="16" t="s">
        <v>191</v>
      </c>
      <c r="E7" s="16"/>
      <c r="F7" s="16"/>
      <c r="G7" s="16"/>
      <c r="I7" s="97" t="s">
        <v>192</v>
      </c>
      <c r="J7" s="98" t="s">
        <v>79</v>
      </c>
      <c r="K7" s="99" t="s">
        <v>185</v>
      </c>
      <c r="L7" s="97" t="s">
        <v>359</v>
      </c>
      <c r="M7" s="28"/>
      <c r="V7" s="28"/>
      <c r="W7" s="28"/>
      <c r="X7" s="28"/>
      <c r="Y7" s="28"/>
      <c r="Z7" s="90" t="s">
        <v>189</v>
      </c>
      <c r="AA7" s="91" t="s">
        <v>185</v>
      </c>
      <c r="AB7" s="90" t="s">
        <v>240</v>
      </c>
      <c r="AC7" s="90" t="s">
        <v>230</v>
      </c>
      <c r="AD7" s="20"/>
      <c r="AE7" s="20"/>
      <c r="AF7" s="20"/>
      <c r="AG7" s="36" t="s">
        <v>207</v>
      </c>
      <c r="AH7" s="26" t="s">
        <v>185</v>
      </c>
      <c r="AI7" s="100" t="s">
        <v>185</v>
      </c>
      <c r="AJ7" s="27" t="s">
        <v>357</v>
      </c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90" t="s">
        <v>237</v>
      </c>
      <c r="AW7" s="91" t="s">
        <v>185</v>
      </c>
      <c r="AX7" s="90" t="s">
        <v>185</v>
      </c>
      <c r="AY7" s="90" t="s">
        <v>238</v>
      </c>
      <c r="AZ7" s="92"/>
    </row>
    <row r="8" spans="1:55" x14ac:dyDescent="0.35">
      <c r="A8" s="21">
        <v>46482</v>
      </c>
      <c r="B8" s="15">
        <v>46482</v>
      </c>
      <c r="C8" s="16" t="s">
        <v>191</v>
      </c>
      <c r="E8" s="16"/>
      <c r="F8" s="16"/>
      <c r="G8" s="16"/>
      <c r="I8" s="97" t="s">
        <v>192</v>
      </c>
      <c r="J8" s="98" t="s">
        <v>185</v>
      </c>
      <c r="K8" s="99" t="s">
        <v>185</v>
      </c>
      <c r="L8" s="97" t="s">
        <v>359</v>
      </c>
      <c r="M8" s="28"/>
      <c r="V8" s="28"/>
      <c r="W8" s="28"/>
      <c r="X8" s="28"/>
      <c r="Y8" s="28"/>
      <c r="Z8" s="90" t="s">
        <v>189</v>
      </c>
      <c r="AA8" s="91" t="s">
        <v>185</v>
      </c>
      <c r="AB8" s="90" t="s">
        <v>185</v>
      </c>
      <c r="AC8" s="90" t="s">
        <v>230</v>
      </c>
      <c r="AD8" s="20"/>
      <c r="AE8" s="20"/>
      <c r="AF8" s="20"/>
      <c r="AG8" s="36" t="s">
        <v>207</v>
      </c>
      <c r="AH8" s="26" t="s">
        <v>185</v>
      </c>
      <c r="AI8" s="100" t="s">
        <v>185</v>
      </c>
      <c r="AJ8" s="27" t="s">
        <v>357</v>
      </c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17" t="s">
        <v>237</v>
      </c>
      <c r="AW8" s="18" t="s">
        <v>85</v>
      </c>
      <c r="AX8" s="90" t="s">
        <v>137</v>
      </c>
      <c r="AY8" s="17" t="s">
        <v>360</v>
      </c>
      <c r="AZ8" s="92"/>
    </row>
    <row r="9" spans="1:55" x14ac:dyDescent="0.35">
      <c r="A9" s="21">
        <v>46483</v>
      </c>
      <c r="B9" s="15">
        <v>46483</v>
      </c>
      <c r="C9" s="16" t="s">
        <v>191</v>
      </c>
      <c r="E9" s="16"/>
      <c r="F9" s="16"/>
      <c r="G9" s="16"/>
      <c r="I9" s="97" t="s">
        <v>192</v>
      </c>
      <c r="J9" s="98" t="s">
        <v>185</v>
      </c>
      <c r="K9" s="99" t="s">
        <v>185</v>
      </c>
      <c r="L9" s="97" t="s">
        <v>359</v>
      </c>
      <c r="M9" s="28"/>
      <c r="V9" s="28"/>
      <c r="W9" s="28"/>
      <c r="X9" s="28"/>
      <c r="Y9" s="28"/>
      <c r="Z9" s="90" t="s">
        <v>189</v>
      </c>
      <c r="AA9" s="91" t="s">
        <v>185</v>
      </c>
      <c r="AB9" s="90" t="s">
        <v>185</v>
      </c>
      <c r="AC9" s="90" t="s">
        <v>230</v>
      </c>
      <c r="AD9" s="20"/>
      <c r="AE9" s="20"/>
      <c r="AF9" s="20"/>
      <c r="AG9" s="36" t="s">
        <v>207</v>
      </c>
      <c r="AH9" s="26" t="s">
        <v>185</v>
      </c>
      <c r="AI9" s="100" t="s">
        <v>185</v>
      </c>
      <c r="AJ9" s="27" t="s">
        <v>357</v>
      </c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17" t="s">
        <v>237</v>
      </c>
      <c r="AW9" s="18" t="s">
        <v>185</v>
      </c>
      <c r="AX9" s="90" t="s">
        <v>185</v>
      </c>
      <c r="AY9" s="17" t="s">
        <v>360</v>
      </c>
      <c r="AZ9" s="95"/>
    </row>
    <row r="10" spans="1:55" x14ac:dyDescent="0.35">
      <c r="A10" s="21">
        <v>46484</v>
      </c>
      <c r="B10" s="15">
        <v>46484</v>
      </c>
      <c r="C10" s="16" t="s">
        <v>191</v>
      </c>
      <c r="E10" s="16"/>
      <c r="F10" s="16"/>
      <c r="G10" s="16"/>
      <c r="I10" s="97" t="s">
        <v>192</v>
      </c>
      <c r="J10" s="98" t="s">
        <v>185</v>
      </c>
      <c r="K10" s="99" t="s">
        <v>185</v>
      </c>
      <c r="L10" s="97" t="s">
        <v>359</v>
      </c>
      <c r="M10" s="28"/>
      <c r="V10" s="28"/>
      <c r="W10" s="28"/>
      <c r="X10" s="28"/>
      <c r="Y10" s="28"/>
      <c r="Z10" s="90" t="s">
        <v>189</v>
      </c>
      <c r="AA10" s="91" t="s">
        <v>185</v>
      </c>
      <c r="AB10" s="90" t="s">
        <v>241</v>
      </c>
      <c r="AC10" s="90" t="s">
        <v>230</v>
      </c>
      <c r="AD10" s="20"/>
      <c r="AE10" s="20"/>
      <c r="AF10" s="20"/>
      <c r="AG10" s="36" t="s">
        <v>207</v>
      </c>
      <c r="AH10" s="26" t="s">
        <v>185</v>
      </c>
      <c r="AI10" s="100" t="s">
        <v>185</v>
      </c>
      <c r="AJ10" s="27" t="s">
        <v>357</v>
      </c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17" t="s">
        <v>193</v>
      </c>
      <c r="AW10" s="18" t="s">
        <v>79</v>
      </c>
      <c r="AX10" s="90" t="s">
        <v>135</v>
      </c>
      <c r="AY10" s="17" t="s">
        <v>361</v>
      </c>
      <c r="AZ10" s="19"/>
    </row>
    <row r="11" spans="1:55" x14ac:dyDescent="0.35">
      <c r="A11" s="21">
        <v>46485</v>
      </c>
      <c r="B11" s="15">
        <v>46485</v>
      </c>
      <c r="C11" s="16" t="s">
        <v>191</v>
      </c>
      <c r="E11" s="16"/>
      <c r="F11" s="16"/>
      <c r="G11" s="16"/>
      <c r="I11" s="97" t="s">
        <v>192</v>
      </c>
      <c r="J11" s="98" t="s">
        <v>185</v>
      </c>
      <c r="K11" s="99" t="s">
        <v>185</v>
      </c>
      <c r="L11" s="97" t="s">
        <v>359</v>
      </c>
      <c r="M11" s="28"/>
      <c r="V11" s="28"/>
      <c r="W11" s="28"/>
      <c r="X11" s="28"/>
      <c r="Y11" s="28"/>
      <c r="Z11" s="90" t="s">
        <v>189</v>
      </c>
      <c r="AA11" s="91" t="s">
        <v>185</v>
      </c>
      <c r="AB11" s="90" t="s">
        <v>185</v>
      </c>
      <c r="AC11" s="90" t="s">
        <v>230</v>
      </c>
      <c r="AD11" s="20"/>
      <c r="AE11" s="20"/>
      <c r="AF11" s="20"/>
      <c r="AG11" s="36" t="s">
        <v>207</v>
      </c>
      <c r="AH11" s="26" t="s">
        <v>185</v>
      </c>
      <c r="AI11" s="100" t="s">
        <v>185</v>
      </c>
      <c r="AJ11" s="27" t="s">
        <v>357</v>
      </c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17" t="s">
        <v>193</v>
      </c>
      <c r="AW11" s="18" t="s">
        <v>185</v>
      </c>
      <c r="AX11" s="90" t="s">
        <v>185</v>
      </c>
      <c r="AY11" s="17" t="s">
        <v>361</v>
      </c>
      <c r="AZ11" s="19"/>
    </row>
    <row r="12" spans="1:55" x14ac:dyDescent="0.35">
      <c r="A12" s="21">
        <v>46486</v>
      </c>
      <c r="B12" s="15">
        <v>46486</v>
      </c>
      <c r="C12" s="16" t="s">
        <v>191</v>
      </c>
      <c r="E12" s="16"/>
      <c r="F12" s="16"/>
      <c r="G12" s="16"/>
      <c r="I12" s="97" t="s">
        <v>192</v>
      </c>
      <c r="J12" s="98" t="s">
        <v>185</v>
      </c>
      <c r="K12" s="99" t="s">
        <v>185</v>
      </c>
      <c r="L12" s="97" t="s">
        <v>359</v>
      </c>
      <c r="M12" s="28"/>
      <c r="V12" s="28"/>
      <c r="W12" s="28"/>
      <c r="X12" s="28"/>
      <c r="Y12" s="28"/>
      <c r="Z12" s="90" t="s">
        <v>189</v>
      </c>
      <c r="AA12" s="91" t="s">
        <v>185</v>
      </c>
      <c r="AB12" s="90" t="s">
        <v>155</v>
      </c>
      <c r="AC12" s="90" t="s">
        <v>230</v>
      </c>
      <c r="AD12" s="20"/>
      <c r="AE12" s="20"/>
      <c r="AF12" s="20"/>
      <c r="AG12" s="36" t="s">
        <v>207</v>
      </c>
      <c r="AH12" s="26" t="s">
        <v>185</v>
      </c>
      <c r="AI12" s="100" t="s">
        <v>185</v>
      </c>
      <c r="AJ12" s="27" t="s">
        <v>357</v>
      </c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17" t="s">
        <v>193</v>
      </c>
      <c r="AW12" s="18" t="s">
        <v>185</v>
      </c>
      <c r="AX12" s="90" t="s">
        <v>225</v>
      </c>
      <c r="AY12" s="17" t="s">
        <v>361</v>
      </c>
      <c r="AZ12" s="19"/>
    </row>
    <row r="13" spans="1:55" x14ac:dyDescent="0.35">
      <c r="A13" s="21">
        <v>46487</v>
      </c>
      <c r="B13" s="15">
        <v>46487</v>
      </c>
      <c r="C13" s="16" t="s">
        <v>191</v>
      </c>
      <c r="E13" s="16"/>
      <c r="F13" s="16"/>
      <c r="G13" s="16"/>
      <c r="I13" s="97" t="s">
        <v>192</v>
      </c>
      <c r="J13" s="98" t="s">
        <v>185</v>
      </c>
      <c r="K13" s="99" t="s">
        <v>185</v>
      </c>
      <c r="L13" s="97" t="s">
        <v>359</v>
      </c>
      <c r="M13" s="28"/>
      <c r="V13" s="28"/>
      <c r="W13" s="28"/>
      <c r="X13" s="28"/>
      <c r="Y13" s="28"/>
      <c r="Z13" s="90" t="s">
        <v>189</v>
      </c>
      <c r="AA13" s="91" t="s">
        <v>94</v>
      </c>
      <c r="AB13" s="90" t="s">
        <v>155</v>
      </c>
      <c r="AC13" s="90" t="s">
        <v>242</v>
      </c>
      <c r="AD13" s="20"/>
      <c r="AE13" s="20"/>
      <c r="AF13" s="20"/>
      <c r="AG13" s="36" t="s">
        <v>207</v>
      </c>
      <c r="AH13" s="26" t="s">
        <v>185</v>
      </c>
      <c r="AI13" s="100" t="s">
        <v>185</v>
      </c>
      <c r="AJ13" s="27" t="s">
        <v>357</v>
      </c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17" t="s">
        <v>193</v>
      </c>
      <c r="AW13" s="18" t="s">
        <v>185</v>
      </c>
      <c r="AX13" s="90" t="s">
        <v>185</v>
      </c>
      <c r="AY13" s="17" t="s">
        <v>361</v>
      </c>
      <c r="AZ13" s="19"/>
    </row>
    <row r="14" spans="1:55" x14ac:dyDescent="0.35">
      <c r="A14" s="21">
        <v>46488</v>
      </c>
      <c r="B14" s="15">
        <v>46488</v>
      </c>
      <c r="C14" s="16" t="s">
        <v>191</v>
      </c>
      <c r="E14" s="16"/>
      <c r="F14" s="16"/>
      <c r="G14" s="16"/>
      <c r="I14" s="97" t="s">
        <v>187</v>
      </c>
      <c r="J14" s="98" t="s">
        <v>79</v>
      </c>
      <c r="K14" s="99" t="s">
        <v>185</v>
      </c>
      <c r="L14" s="97" t="s">
        <v>362</v>
      </c>
      <c r="M14" s="28"/>
      <c r="V14" s="28"/>
      <c r="W14" s="28"/>
      <c r="X14" s="28"/>
      <c r="Y14" s="28"/>
      <c r="Z14" s="90" t="s">
        <v>189</v>
      </c>
      <c r="AA14" s="91" t="s">
        <v>185</v>
      </c>
      <c r="AB14" s="90" t="s">
        <v>185</v>
      </c>
      <c r="AC14" s="90" t="s">
        <v>242</v>
      </c>
      <c r="AD14" s="20"/>
      <c r="AE14" s="20"/>
      <c r="AF14" s="20"/>
      <c r="AG14" s="36" t="s">
        <v>207</v>
      </c>
      <c r="AH14" s="26" t="s">
        <v>185</v>
      </c>
      <c r="AI14" s="100" t="s">
        <v>185</v>
      </c>
      <c r="AJ14" s="27" t="s">
        <v>357</v>
      </c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17" t="s">
        <v>193</v>
      </c>
      <c r="AW14" s="18" t="s">
        <v>185</v>
      </c>
      <c r="AX14" s="90" t="s">
        <v>185</v>
      </c>
      <c r="AY14" s="17" t="s">
        <v>361</v>
      </c>
      <c r="AZ14" s="19"/>
    </row>
    <row r="15" spans="1:55" x14ac:dyDescent="0.35">
      <c r="A15" s="21">
        <v>46489</v>
      </c>
      <c r="B15" s="15">
        <v>46489</v>
      </c>
      <c r="C15" s="16" t="s">
        <v>191</v>
      </c>
      <c r="E15" s="16"/>
      <c r="F15" s="16"/>
      <c r="G15" s="16"/>
      <c r="I15" s="97" t="s">
        <v>187</v>
      </c>
      <c r="J15" s="98" t="s">
        <v>185</v>
      </c>
      <c r="K15" s="99" t="s">
        <v>185</v>
      </c>
      <c r="L15" s="97" t="s">
        <v>362</v>
      </c>
      <c r="M15" s="28"/>
      <c r="V15" s="28"/>
      <c r="W15" s="28"/>
      <c r="X15" s="28"/>
      <c r="Y15" s="28"/>
      <c r="Z15" s="90" t="s">
        <v>189</v>
      </c>
      <c r="AA15" s="91" t="s">
        <v>185</v>
      </c>
      <c r="AB15" s="90" t="s">
        <v>185</v>
      </c>
      <c r="AC15" s="90" t="s">
        <v>242</v>
      </c>
      <c r="AD15" s="20"/>
      <c r="AE15" s="20"/>
      <c r="AF15" s="20"/>
      <c r="AG15" s="36" t="s">
        <v>207</v>
      </c>
      <c r="AH15" s="26" t="s">
        <v>185</v>
      </c>
      <c r="AI15" s="100" t="s">
        <v>185</v>
      </c>
      <c r="AJ15" s="27" t="s">
        <v>357</v>
      </c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17" t="s">
        <v>193</v>
      </c>
      <c r="AW15" s="18" t="s">
        <v>185</v>
      </c>
      <c r="AX15" s="90" t="s">
        <v>136</v>
      </c>
      <c r="AY15" s="17" t="s">
        <v>361</v>
      </c>
      <c r="AZ15" s="19"/>
    </row>
    <row r="16" spans="1:55" x14ac:dyDescent="0.35">
      <c r="A16" s="21">
        <v>46490</v>
      </c>
      <c r="B16" s="15">
        <v>46490</v>
      </c>
      <c r="C16" s="16" t="s">
        <v>191</v>
      </c>
      <c r="E16" s="16"/>
      <c r="F16" s="16"/>
      <c r="G16" s="16"/>
      <c r="I16" s="97" t="s">
        <v>187</v>
      </c>
      <c r="J16" s="98" t="s">
        <v>185</v>
      </c>
      <c r="K16" s="99" t="s">
        <v>185</v>
      </c>
      <c r="L16" s="97" t="s">
        <v>362</v>
      </c>
      <c r="M16" s="28"/>
      <c r="Z16" s="90" t="s">
        <v>189</v>
      </c>
      <c r="AA16" s="91" t="s">
        <v>185</v>
      </c>
      <c r="AB16" s="90" t="s">
        <v>243</v>
      </c>
      <c r="AC16" s="90" t="s">
        <v>242</v>
      </c>
      <c r="AD16" s="20"/>
      <c r="AE16" s="20"/>
      <c r="AF16" s="20"/>
      <c r="AG16" s="36" t="s">
        <v>207</v>
      </c>
      <c r="AH16" s="26" t="s">
        <v>185</v>
      </c>
      <c r="AI16" s="100" t="s">
        <v>185</v>
      </c>
      <c r="AJ16" s="27" t="s">
        <v>357</v>
      </c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17" t="s">
        <v>193</v>
      </c>
      <c r="AW16" s="18" t="s">
        <v>185</v>
      </c>
      <c r="AX16" s="90" t="s">
        <v>185</v>
      </c>
      <c r="AY16" s="17" t="s">
        <v>361</v>
      </c>
      <c r="AZ16" s="19"/>
    </row>
    <row r="17" spans="1:52" x14ac:dyDescent="0.35">
      <c r="A17" s="21">
        <v>46491</v>
      </c>
      <c r="B17" s="15">
        <v>46491</v>
      </c>
      <c r="C17" s="16" t="s">
        <v>191</v>
      </c>
      <c r="E17" s="16"/>
      <c r="F17" s="16"/>
      <c r="G17" s="16"/>
      <c r="I17" s="97" t="s">
        <v>187</v>
      </c>
      <c r="J17" s="98" t="s">
        <v>185</v>
      </c>
      <c r="K17" s="99" t="s">
        <v>185</v>
      </c>
      <c r="L17" s="97" t="s">
        <v>362</v>
      </c>
      <c r="M17" s="28"/>
      <c r="Z17" s="90" t="s">
        <v>189</v>
      </c>
      <c r="AA17" s="91" t="s">
        <v>185</v>
      </c>
      <c r="AB17" s="90" t="s">
        <v>185</v>
      </c>
      <c r="AC17" s="90" t="s">
        <v>242</v>
      </c>
      <c r="AD17" s="20"/>
      <c r="AE17" s="20"/>
      <c r="AF17" s="20"/>
      <c r="AG17" s="36" t="s">
        <v>207</v>
      </c>
      <c r="AH17" s="26" t="s">
        <v>185</v>
      </c>
      <c r="AI17" s="100" t="s">
        <v>185</v>
      </c>
      <c r="AJ17" s="27" t="s">
        <v>357</v>
      </c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17" t="s">
        <v>193</v>
      </c>
      <c r="AW17" s="18" t="s">
        <v>185</v>
      </c>
      <c r="AX17" s="90" t="s">
        <v>244</v>
      </c>
      <c r="AY17" s="17" t="s">
        <v>361</v>
      </c>
      <c r="AZ17" s="19"/>
    </row>
    <row r="18" spans="1:52" x14ac:dyDescent="0.35">
      <c r="A18" s="21">
        <v>46492</v>
      </c>
      <c r="B18" s="15">
        <v>46492</v>
      </c>
      <c r="C18" s="16" t="s">
        <v>191</v>
      </c>
      <c r="E18" s="16"/>
      <c r="F18" s="16"/>
      <c r="G18" s="16"/>
      <c r="I18" s="97" t="s">
        <v>187</v>
      </c>
      <c r="J18" s="98" t="s">
        <v>185</v>
      </c>
      <c r="K18" s="99" t="s">
        <v>185</v>
      </c>
      <c r="L18" s="97" t="s">
        <v>362</v>
      </c>
      <c r="M18" s="28"/>
      <c r="Z18" s="90" t="s">
        <v>189</v>
      </c>
      <c r="AA18" s="91" t="s">
        <v>185</v>
      </c>
      <c r="AB18" s="90" t="s">
        <v>185</v>
      </c>
      <c r="AC18" s="90" t="s">
        <v>242</v>
      </c>
      <c r="AD18" s="20"/>
      <c r="AE18" s="20"/>
      <c r="AF18" s="20"/>
      <c r="AG18" s="36" t="s">
        <v>207</v>
      </c>
      <c r="AH18" s="26" t="s">
        <v>185</v>
      </c>
      <c r="AI18" s="100" t="s">
        <v>185</v>
      </c>
      <c r="AJ18" s="27" t="s">
        <v>357</v>
      </c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17" t="s">
        <v>193</v>
      </c>
      <c r="AW18" s="18" t="s">
        <v>185</v>
      </c>
      <c r="AX18" s="90" t="s">
        <v>245</v>
      </c>
      <c r="AY18" s="17" t="s">
        <v>361</v>
      </c>
      <c r="AZ18" s="19"/>
    </row>
    <row r="19" spans="1:52" x14ac:dyDescent="0.35">
      <c r="A19" s="21">
        <v>46493</v>
      </c>
      <c r="B19" s="15">
        <v>46493</v>
      </c>
      <c r="C19" s="16" t="s">
        <v>191</v>
      </c>
      <c r="E19" s="16"/>
      <c r="F19" s="16"/>
      <c r="G19" s="16"/>
      <c r="I19" s="97" t="s">
        <v>187</v>
      </c>
      <c r="J19" s="98" t="s">
        <v>185</v>
      </c>
      <c r="K19" s="97" t="s">
        <v>185</v>
      </c>
      <c r="L19" s="97" t="s">
        <v>362</v>
      </c>
      <c r="M19" s="28"/>
      <c r="Z19" s="90" t="s">
        <v>189</v>
      </c>
      <c r="AA19" s="91" t="s">
        <v>185</v>
      </c>
      <c r="AB19" s="90" t="s">
        <v>185</v>
      </c>
      <c r="AC19" s="90" t="s">
        <v>242</v>
      </c>
      <c r="AD19" s="20"/>
      <c r="AE19" s="20"/>
      <c r="AF19" s="20"/>
      <c r="AG19" s="36" t="s">
        <v>207</v>
      </c>
      <c r="AH19" s="26" t="s">
        <v>185</v>
      </c>
      <c r="AI19" s="100" t="s">
        <v>185</v>
      </c>
      <c r="AJ19" s="27" t="s">
        <v>357</v>
      </c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17" t="s">
        <v>193</v>
      </c>
      <c r="AW19" s="18" t="s">
        <v>185</v>
      </c>
      <c r="AX19" s="90" t="s">
        <v>185</v>
      </c>
      <c r="AY19" s="17" t="s">
        <v>361</v>
      </c>
      <c r="AZ19" s="19"/>
    </row>
    <row r="20" spans="1:52" x14ac:dyDescent="0.35">
      <c r="A20" s="21">
        <v>46494</v>
      </c>
      <c r="B20" s="15">
        <v>46494</v>
      </c>
      <c r="C20" s="16" t="s">
        <v>191</v>
      </c>
      <c r="E20" s="16"/>
      <c r="F20" s="16"/>
      <c r="G20" s="16"/>
      <c r="I20" s="97" t="s">
        <v>187</v>
      </c>
      <c r="J20" s="98" t="s">
        <v>185</v>
      </c>
      <c r="K20" s="97" t="s">
        <v>185</v>
      </c>
      <c r="L20" s="97" t="s">
        <v>362</v>
      </c>
      <c r="M20" s="28"/>
      <c r="Z20" s="90" t="s">
        <v>189</v>
      </c>
      <c r="AA20" s="91" t="s">
        <v>185</v>
      </c>
      <c r="AB20" s="90" t="s">
        <v>185</v>
      </c>
      <c r="AC20" s="90" t="s">
        <v>242</v>
      </c>
      <c r="AD20" s="20"/>
      <c r="AE20" s="20"/>
      <c r="AF20" s="20"/>
      <c r="AG20" s="36" t="s">
        <v>207</v>
      </c>
      <c r="AH20" s="26" t="s">
        <v>185</v>
      </c>
      <c r="AI20" s="100" t="s">
        <v>185</v>
      </c>
      <c r="AJ20" s="27" t="s">
        <v>357</v>
      </c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17" t="s">
        <v>193</v>
      </c>
      <c r="AW20" s="18" t="s">
        <v>185</v>
      </c>
      <c r="AX20" s="90" t="s">
        <v>246</v>
      </c>
      <c r="AY20" s="17" t="s">
        <v>361</v>
      </c>
      <c r="AZ20" s="19"/>
    </row>
    <row r="21" spans="1:52" x14ac:dyDescent="0.35">
      <c r="A21" s="21">
        <v>46495</v>
      </c>
      <c r="B21" s="15">
        <v>46495</v>
      </c>
      <c r="C21" s="16" t="s">
        <v>191</v>
      </c>
      <c r="E21" s="16"/>
      <c r="F21" s="16"/>
      <c r="G21" s="16"/>
      <c r="I21" s="97" t="s">
        <v>187</v>
      </c>
      <c r="J21" s="98" t="s">
        <v>185</v>
      </c>
      <c r="K21" s="97" t="s">
        <v>185</v>
      </c>
      <c r="L21" s="97" t="s">
        <v>362</v>
      </c>
      <c r="M21" s="28"/>
      <c r="Z21" s="90" t="s">
        <v>189</v>
      </c>
      <c r="AA21" s="91" t="s">
        <v>185</v>
      </c>
      <c r="AB21" s="90" t="s">
        <v>185</v>
      </c>
      <c r="AC21" s="90" t="s">
        <v>242</v>
      </c>
      <c r="AD21" s="20"/>
      <c r="AE21" s="20"/>
      <c r="AF21" s="20"/>
      <c r="AG21" s="36" t="s">
        <v>207</v>
      </c>
      <c r="AH21" s="26" t="s">
        <v>185</v>
      </c>
      <c r="AI21" s="100" t="s">
        <v>185</v>
      </c>
      <c r="AJ21" s="27" t="s">
        <v>357</v>
      </c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17" t="s">
        <v>193</v>
      </c>
      <c r="AW21" s="18" t="s">
        <v>185</v>
      </c>
      <c r="AX21" s="90" t="s">
        <v>247</v>
      </c>
      <c r="AY21" s="17" t="s">
        <v>361</v>
      </c>
      <c r="AZ21" s="19"/>
    </row>
    <row r="22" spans="1:52" x14ac:dyDescent="0.35">
      <c r="A22" s="21">
        <v>46496</v>
      </c>
      <c r="B22" s="15">
        <v>46496</v>
      </c>
      <c r="C22" s="16" t="s">
        <v>191</v>
      </c>
      <c r="E22" s="16"/>
      <c r="F22" s="16"/>
      <c r="G22" s="16"/>
      <c r="I22" s="97" t="s">
        <v>187</v>
      </c>
      <c r="J22" s="98" t="s">
        <v>185</v>
      </c>
      <c r="K22" s="97" t="s">
        <v>185</v>
      </c>
      <c r="L22" s="97" t="s">
        <v>362</v>
      </c>
      <c r="M22" s="28"/>
      <c r="Z22" s="90" t="s">
        <v>189</v>
      </c>
      <c r="AA22" s="91" t="s">
        <v>185</v>
      </c>
      <c r="AB22" s="90" t="s">
        <v>185</v>
      </c>
      <c r="AC22" s="90" t="s">
        <v>242</v>
      </c>
      <c r="AD22" s="20"/>
      <c r="AE22" s="20"/>
      <c r="AF22" s="20"/>
      <c r="AG22" s="36" t="s">
        <v>207</v>
      </c>
      <c r="AH22" s="26" t="s">
        <v>185</v>
      </c>
      <c r="AI22" s="100" t="s">
        <v>185</v>
      </c>
      <c r="AJ22" s="27" t="s">
        <v>357</v>
      </c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17" t="s">
        <v>193</v>
      </c>
      <c r="AW22" s="18" t="s">
        <v>185</v>
      </c>
      <c r="AX22" s="90" t="s">
        <v>185</v>
      </c>
      <c r="AY22" s="17" t="s">
        <v>361</v>
      </c>
      <c r="AZ22" s="19"/>
    </row>
    <row r="23" spans="1:52" x14ac:dyDescent="0.35">
      <c r="A23" s="21">
        <v>46497</v>
      </c>
      <c r="B23" s="15">
        <v>46497</v>
      </c>
      <c r="C23" s="16" t="s">
        <v>191</v>
      </c>
      <c r="E23" s="16"/>
      <c r="F23" s="16"/>
      <c r="G23" s="16"/>
      <c r="I23" s="97" t="s">
        <v>187</v>
      </c>
      <c r="J23" s="98" t="s">
        <v>185</v>
      </c>
      <c r="K23" s="97" t="s">
        <v>185</v>
      </c>
      <c r="L23" s="97" t="s">
        <v>362</v>
      </c>
      <c r="M23" s="28"/>
      <c r="Z23" s="90" t="s">
        <v>189</v>
      </c>
      <c r="AA23" s="91" t="s">
        <v>185</v>
      </c>
      <c r="AB23" s="90" t="s">
        <v>185</v>
      </c>
      <c r="AC23" s="90" t="s">
        <v>242</v>
      </c>
      <c r="AD23" s="20"/>
      <c r="AE23" s="20"/>
      <c r="AF23" s="20"/>
      <c r="AG23" s="36" t="s">
        <v>207</v>
      </c>
      <c r="AH23" s="26" t="s">
        <v>185</v>
      </c>
      <c r="AI23" s="100" t="s">
        <v>185</v>
      </c>
      <c r="AJ23" s="27" t="s">
        <v>357</v>
      </c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17" t="s">
        <v>193</v>
      </c>
      <c r="AW23" s="18" t="s">
        <v>185</v>
      </c>
      <c r="AX23" s="90" t="s">
        <v>185</v>
      </c>
      <c r="AY23" s="17" t="s">
        <v>361</v>
      </c>
      <c r="AZ23" s="19"/>
    </row>
    <row r="24" spans="1:52" x14ac:dyDescent="0.35">
      <c r="A24" s="21">
        <v>46498</v>
      </c>
      <c r="B24" s="15">
        <v>46498</v>
      </c>
      <c r="C24" s="16" t="s">
        <v>191</v>
      </c>
      <c r="E24" s="16"/>
      <c r="F24" s="16"/>
      <c r="G24" s="16"/>
      <c r="I24" s="97" t="s">
        <v>187</v>
      </c>
      <c r="J24" s="98" t="s">
        <v>185</v>
      </c>
      <c r="K24" s="97" t="s">
        <v>185</v>
      </c>
      <c r="L24" s="97" t="s">
        <v>362</v>
      </c>
      <c r="M24" s="28"/>
      <c r="Z24" s="90" t="s">
        <v>189</v>
      </c>
      <c r="AA24" s="91" t="s">
        <v>185</v>
      </c>
      <c r="AB24" s="90" t="s">
        <v>229</v>
      </c>
      <c r="AC24" s="90" t="s">
        <v>242</v>
      </c>
      <c r="AD24" s="20"/>
      <c r="AE24" s="20"/>
      <c r="AF24" s="20"/>
      <c r="AG24" s="36" t="s">
        <v>207</v>
      </c>
      <c r="AH24" s="26" t="s">
        <v>185</v>
      </c>
      <c r="AI24" s="100" t="s">
        <v>185</v>
      </c>
      <c r="AJ24" s="27" t="s">
        <v>357</v>
      </c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17" t="s">
        <v>223</v>
      </c>
      <c r="AW24" s="18" t="s">
        <v>79</v>
      </c>
      <c r="AX24" s="90" t="s">
        <v>135</v>
      </c>
      <c r="AY24" s="17" t="s">
        <v>363</v>
      </c>
      <c r="AZ24" s="19"/>
    </row>
    <row r="25" spans="1:52" x14ac:dyDescent="0.35">
      <c r="A25" s="21">
        <v>46499</v>
      </c>
      <c r="B25" s="15">
        <v>46499</v>
      </c>
      <c r="C25" s="16" t="s">
        <v>191</v>
      </c>
      <c r="E25" s="16"/>
      <c r="F25" s="16"/>
      <c r="G25" s="16"/>
      <c r="I25" s="97" t="s">
        <v>187</v>
      </c>
      <c r="J25" s="98" t="s">
        <v>185</v>
      </c>
      <c r="K25" s="97" t="s">
        <v>185</v>
      </c>
      <c r="L25" s="97" t="s">
        <v>362</v>
      </c>
      <c r="M25" s="28"/>
      <c r="Z25" s="90" t="s">
        <v>189</v>
      </c>
      <c r="AA25" s="91" t="s">
        <v>185</v>
      </c>
      <c r="AB25" s="90" t="s">
        <v>185</v>
      </c>
      <c r="AC25" s="90" t="s">
        <v>242</v>
      </c>
      <c r="AD25" s="20"/>
      <c r="AE25" s="20"/>
      <c r="AF25" s="20"/>
      <c r="AG25" s="36" t="s">
        <v>207</v>
      </c>
      <c r="AH25" s="26" t="s">
        <v>185</v>
      </c>
      <c r="AI25" s="100" t="s">
        <v>185</v>
      </c>
      <c r="AJ25" s="27" t="s">
        <v>357</v>
      </c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17" t="s">
        <v>223</v>
      </c>
      <c r="AW25" s="18" t="s">
        <v>185</v>
      </c>
      <c r="AX25" s="90" t="s">
        <v>185</v>
      </c>
      <c r="AY25" s="17" t="s">
        <v>363</v>
      </c>
      <c r="AZ25" s="19"/>
    </row>
    <row r="26" spans="1:52" x14ac:dyDescent="0.35">
      <c r="A26" s="21">
        <v>46500</v>
      </c>
      <c r="B26" s="15">
        <v>46500</v>
      </c>
      <c r="C26" s="16" t="s">
        <v>191</v>
      </c>
      <c r="E26" s="16"/>
      <c r="F26" s="16"/>
      <c r="G26" s="16"/>
      <c r="I26" s="97" t="s">
        <v>187</v>
      </c>
      <c r="J26" s="98" t="s">
        <v>185</v>
      </c>
      <c r="K26" s="97" t="s">
        <v>185</v>
      </c>
      <c r="L26" s="97" t="s">
        <v>362</v>
      </c>
      <c r="M26" s="28"/>
      <c r="Z26" s="90" t="s">
        <v>189</v>
      </c>
      <c r="AA26" s="91" t="s">
        <v>185</v>
      </c>
      <c r="AB26" s="90" t="s">
        <v>185</v>
      </c>
      <c r="AC26" s="90" t="s">
        <v>242</v>
      </c>
      <c r="AD26" s="20"/>
      <c r="AE26" s="20"/>
      <c r="AF26" s="20"/>
      <c r="AG26" s="36" t="s">
        <v>207</v>
      </c>
      <c r="AH26" s="26" t="s">
        <v>185</v>
      </c>
      <c r="AI26" s="100" t="s">
        <v>185</v>
      </c>
      <c r="AJ26" s="27" t="s">
        <v>357</v>
      </c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17" t="s">
        <v>223</v>
      </c>
      <c r="AW26" s="18" t="s">
        <v>185</v>
      </c>
      <c r="AX26" s="90" t="s">
        <v>224</v>
      </c>
      <c r="AY26" s="17" t="s">
        <v>363</v>
      </c>
      <c r="AZ26" s="19"/>
    </row>
    <row r="27" spans="1:52" x14ac:dyDescent="0.35">
      <c r="A27" s="21">
        <v>46501</v>
      </c>
      <c r="B27" s="15">
        <v>46501</v>
      </c>
      <c r="C27" s="16" t="s">
        <v>191</v>
      </c>
      <c r="E27" s="16"/>
      <c r="F27" s="16"/>
      <c r="G27" s="16"/>
      <c r="I27" s="97" t="s">
        <v>187</v>
      </c>
      <c r="J27" s="98" t="s">
        <v>185</v>
      </c>
      <c r="K27" s="97" t="s">
        <v>185</v>
      </c>
      <c r="L27" s="97" t="s">
        <v>362</v>
      </c>
      <c r="M27" s="28"/>
      <c r="Z27" s="90" t="s">
        <v>189</v>
      </c>
      <c r="AA27" s="91" t="s">
        <v>185</v>
      </c>
      <c r="AB27" s="90" t="s">
        <v>216</v>
      </c>
      <c r="AC27" s="90" t="s">
        <v>242</v>
      </c>
      <c r="AD27" s="20"/>
      <c r="AE27" s="20"/>
      <c r="AF27" s="20"/>
      <c r="AG27" s="36" t="s">
        <v>207</v>
      </c>
      <c r="AH27" s="26" t="s">
        <v>185</v>
      </c>
      <c r="AI27" s="100" t="s">
        <v>185</v>
      </c>
      <c r="AJ27" s="27" t="s">
        <v>357</v>
      </c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17" t="s">
        <v>223</v>
      </c>
      <c r="AW27" s="18" t="s">
        <v>185</v>
      </c>
      <c r="AX27" s="90" t="s">
        <v>185</v>
      </c>
      <c r="AY27" s="17" t="s">
        <v>363</v>
      </c>
      <c r="AZ27" s="19"/>
    </row>
    <row r="28" spans="1:52" x14ac:dyDescent="0.35">
      <c r="A28" s="21">
        <v>46502</v>
      </c>
      <c r="B28" s="15">
        <v>46502</v>
      </c>
      <c r="C28" s="16" t="s">
        <v>191</v>
      </c>
      <c r="E28" s="16"/>
      <c r="F28" s="16"/>
      <c r="G28" s="16"/>
      <c r="I28" s="97" t="s">
        <v>186</v>
      </c>
      <c r="J28" s="98" t="s">
        <v>79</v>
      </c>
      <c r="K28" s="97" t="s">
        <v>185</v>
      </c>
      <c r="L28" s="97" t="s">
        <v>364</v>
      </c>
      <c r="M28" s="28"/>
      <c r="Z28" s="90" t="s">
        <v>189</v>
      </c>
      <c r="AA28" s="91" t="s">
        <v>185</v>
      </c>
      <c r="AB28" s="90" t="s">
        <v>215</v>
      </c>
      <c r="AC28" s="90" t="s">
        <v>242</v>
      </c>
      <c r="AD28" s="20"/>
      <c r="AE28" s="20"/>
      <c r="AF28" s="20"/>
      <c r="AG28" s="36" t="s">
        <v>207</v>
      </c>
      <c r="AH28" s="26" t="s">
        <v>185</v>
      </c>
      <c r="AI28" s="100" t="s">
        <v>185</v>
      </c>
      <c r="AJ28" s="27" t="s">
        <v>357</v>
      </c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17" t="s">
        <v>223</v>
      </c>
      <c r="AW28" s="18" t="s">
        <v>185</v>
      </c>
      <c r="AX28" s="90" t="s">
        <v>185</v>
      </c>
      <c r="AY28" s="17" t="s">
        <v>363</v>
      </c>
      <c r="AZ28" s="19"/>
    </row>
    <row r="29" spans="1:52" x14ac:dyDescent="0.35">
      <c r="A29" s="21">
        <v>46503</v>
      </c>
      <c r="B29" s="15">
        <v>46503</v>
      </c>
      <c r="C29" s="16" t="s">
        <v>191</v>
      </c>
      <c r="E29" s="16"/>
      <c r="F29" s="16"/>
      <c r="G29" s="16"/>
      <c r="I29" s="97" t="s">
        <v>186</v>
      </c>
      <c r="J29" s="98" t="s">
        <v>185</v>
      </c>
      <c r="K29" s="97" t="s">
        <v>185</v>
      </c>
      <c r="L29" s="97" t="s">
        <v>364</v>
      </c>
      <c r="M29" s="28"/>
      <c r="Z29" s="90" t="s">
        <v>189</v>
      </c>
      <c r="AA29" s="91" t="s">
        <v>185</v>
      </c>
      <c r="AB29" s="90" t="s">
        <v>215</v>
      </c>
      <c r="AC29" s="90" t="s">
        <v>242</v>
      </c>
      <c r="AD29" s="20"/>
      <c r="AE29" s="20"/>
      <c r="AF29" s="20"/>
      <c r="AG29" s="36" t="s">
        <v>207</v>
      </c>
      <c r="AH29" s="26" t="s">
        <v>185</v>
      </c>
      <c r="AI29" s="100" t="s">
        <v>185</v>
      </c>
      <c r="AJ29" s="27" t="s">
        <v>357</v>
      </c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17" t="s">
        <v>223</v>
      </c>
      <c r="AW29" s="18" t="s">
        <v>185</v>
      </c>
      <c r="AX29" s="90" t="s">
        <v>217</v>
      </c>
      <c r="AY29" s="17" t="s">
        <v>363</v>
      </c>
      <c r="AZ29" s="19"/>
    </row>
    <row r="30" spans="1:52" x14ac:dyDescent="0.35">
      <c r="A30" s="21">
        <v>46504</v>
      </c>
      <c r="B30" s="15">
        <v>46504</v>
      </c>
      <c r="C30" s="16" t="s">
        <v>191</v>
      </c>
      <c r="E30" s="16"/>
      <c r="F30" s="16"/>
      <c r="G30" s="16"/>
      <c r="I30" s="97" t="s">
        <v>186</v>
      </c>
      <c r="J30" s="98" t="s">
        <v>185</v>
      </c>
      <c r="K30" s="97" t="s">
        <v>185</v>
      </c>
      <c r="L30" s="97" t="s">
        <v>364</v>
      </c>
      <c r="M30" s="28"/>
      <c r="Z30" s="90" t="s">
        <v>189</v>
      </c>
      <c r="AA30" s="91" t="s">
        <v>185</v>
      </c>
      <c r="AB30" s="90" t="s">
        <v>185</v>
      </c>
      <c r="AC30" s="90" t="s">
        <v>242</v>
      </c>
      <c r="AD30" s="20"/>
      <c r="AE30" s="20"/>
      <c r="AF30" s="20"/>
      <c r="AG30" s="36" t="s">
        <v>207</v>
      </c>
      <c r="AH30" s="26" t="s">
        <v>185</v>
      </c>
      <c r="AI30" s="100" t="s">
        <v>185</v>
      </c>
      <c r="AJ30" s="27" t="s">
        <v>357</v>
      </c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17" t="s">
        <v>223</v>
      </c>
      <c r="AW30" s="18" t="s">
        <v>185</v>
      </c>
      <c r="AX30" s="90" t="s">
        <v>218</v>
      </c>
      <c r="AY30" s="17" t="s">
        <v>363</v>
      </c>
      <c r="AZ30" s="19"/>
    </row>
    <row r="31" spans="1:52" x14ac:dyDescent="0.35">
      <c r="A31" s="21">
        <v>46505</v>
      </c>
      <c r="B31" s="15">
        <v>46505</v>
      </c>
      <c r="C31" s="16" t="s">
        <v>191</v>
      </c>
      <c r="E31" s="16"/>
      <c r="F31" s="16"/>
      <c r="G31" s="16"/>
      <c r="I31" s="97" t="s">
        <v>186</v>
      </c>
      <c r="J31" s="98" t="s">
        <v>185</v>
      </c>
      <c r="K31" s="97" t="s">
        <v>185</v>
      </c>
      <c r="L31" s="97" t="s">
        <v>364</v>
      </c>
      <c r="M31" s="28"/>
      <c r="Z31" s="90" t="s">
        <v>189</v>
      </c>
      <c r="AA31" s="91" t="s">
        <v>185</v>
      </c>
      <c r="AB31" s="90" t="s">
        <v>185</v>
      </c>
      <c r="AC31" s="90" t="s">
        <v>242</v>
      </c>
      <c r="AD31" s="20"/>
      <c r="AE31" s="20"/>
      <c r="AF31" s="20"/>
      <c r="AG31" s="36" t="s">
        <v>207</v>
      </c>
      <c r="AH31" s="26" t="s">
        <v>185</v>
      </c>
      <c r="AI31" s="100" t="s">
        <v>185</v>
      </c>
      <c r="AJ31" s="27" t="s">
        <v>357</v>
      </c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17" t="s">
        <v>223</v>
      </c>
      <c r="AW31" s="18" t="s">
        <v>185</v>
      </c>
      <c r="AX31" s="90" t="s">
        <v>219</v>
      </c>
      <c r="AY31" s="17" t="s">
        <v>363</v>
      </c>
      <c r="AZ31" s="19"/>
    </row>
    <row r="32" spans="1:52" x14ac:dyDescent="0.35">
      <c r="A32" s="21">
        <v>46506</v>
      </c>
      <c r="B32" s="15">
        <v>46506</v>
      </c>
      <c r="C32" s="16" t="s">
        <v>191</v>
      </c>
      <c r="E32" s="16"/>
      <c r="F32" s="16"/>
      <c r="G32" s="16"/>
      <c r="I32" s="97" t="s">
        <v>186</v>
      </c>
      <c r="J32" s="98" t="s">
        <v>185</v>
      </c>
      <c r="K32" s="97" t="s">
        <v>185</v>
      </c>
      <c r="L32" s="97" t="s">
        <v>364</v>
      </c>
      <c r="M32" s="28"/>
      <c r="Z32" s="90" t="s">
        <v>189</v>
      </c>
      <c r="AA32" s="91" t="s">
        <v>185</v>
      </c>
      <c r="AB32" s="90" t="s">
        <v>185</v>
      </c>
      <c r="AC32" s="90" t="s">
        <v>242</v>
      </c>
      <c r="AD32" s="20"/>
      <c r="AE32" s="20"/>
      <c r="AF32" s="20"/>
      <c r="AG32" s="36" t="s">
        <v>207</v>
      </c>
      <c r="AH32" s="26" t="s">
        <v>185</v>
      </c>
      <c r="AI32" s="100" t="s">
        <v>185</v>
      </c>
      <c r="AJ32" s="27" t="s">
        <v>357</v>
      </c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17" t="s">
        <v>223</v>
      </c>
      <c r="AW32" s="18" t="s">
        <v>185</v>
      </c>
      <c r="AX32" s="90" t="s">
        <v>248</v>
      </c>
      <c r="AY32" s="17" t="s">
        <v>363</v>
      </c>
      <c r="AZ32" s="19"/>
    </row>
    <row r="33" spans="1:55" x14ac:dyDescent="0.35">
      <c r="A33" s="21">
        <v>46507</v>
      </c>
      <c r="B33" s="15">
        <v>46507</v>
      </c>
      <c r="C33" s="16" t="s">
        <v>191</v>
      </c>
      <c r="E33" s="16"/>
      <c r="F33" s="16"/>
      <c r="G33" s="16"/>
      <c r="I33" s="97" t="s">
        <v>186</v>
      </c>
      <c r="J33" s="98" t="s">
        <v>185</v>
      </c>
      <c r="K33" s="97" t="s">
        <v>185</v>
      </c>
      <c r="L33" s="97" t="s">
        <v>364</v>
      </c>
      <c r="M33" s="28"/>
      <c r="Z33" s="90" t="s">
        <v>237</v>
      </c>
      <c r="AA33" s="91" t="s">
        <v>79</v>
      </c>
      <c r="AB33" s="90" t="s">
        <v>135</v>
      </c>
      <c r="AC33" s="90" t="s">
        <v>249</v>
      </c>
      <c r="AD33" s="33" t="s">
        <v>250</v>
      </c>
      <c r="AE33" s="20"/>
      <c r="AF33" s="20"/>
      <c r="AG33" s="36" t="s">
        <v>207</v>
      </c>
      <c r="AH33" s="26" t="s">
        <v>185</v>
      </c>
      <c r="AI33" s="100" t="s">
        <v>185</v>
      </c>
      <c r="AJ33" s="27" t="s">
        <v>357</v>
      </c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17" t="s">
        <v>223</v>
      </c>
      <c r="AW33" s="18" t="s">
        <v>185</v>
      </c>
      <c r="AX33" s="90" t="s">
        <v>185</v>
      </c>
      <c r="AY33" s="17" t="s">
        <v>363</v>
      </c>
      <c r="AZ33" s="19"/>
    </row>
    <row r="34" spans="1:55" x14ac:dyDescent="0.35">
      <c r="A34" s="21">
        <v>46508</v>
      </c>
      <c r="B34" s="15">
        <v>46508</v>
      </c>
      <c r="C34" s="16" t="s">
        <v>195</v>
      </c>
      <c r="E34" s="16"/>
      <c r="F34" s="16"/>
      <c r="G34" s="16"/>
      <c r="I34" s="97" t="s">
        <v>186</v>
      </c>
      <c r="J34" s="98" t="s">
        <v>185</v>
      </c>
      <c r="K34" s="97" t="s">
        <v>185</v>
      </c>
      <c r="L34" s="97" t="s">
        <v>364</v>
      </c>
      <c r="M34" s="28"/>
      <c r="Z34" s="90" t="s">
        <v>237</v>
      </c>
      <c r="AA34" s="91" t="s">
        <v>185</v>
      </c>
      <c r="AB34" s="90" t="s">
        <v>185</v>
      </c>
      <c r="AC34" s="90" t="s">
        <v>249</v>
      </c>
      <c r="AD34" s="34" t="s">
        <v>365</v>
      </c>
      <c r="AE34" s="20"/>
      <c r="AF34" s="20"/>
      <c r="AG34" s="36" t="s">
        <v>207</v>
      </c>
      <c r="AH34" s="26" t="s">
        <v>185</v>
      </c>
      <c r="AI34" s="100" t="s">
        <v>185</v>
      </c>
      <c r="AJ34" s="27" t="s">
        <v>357</v>
      </c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17" t="s">
        <v>223</v>
      </c>
      <c r="AW34" s="18" t="s">
        <v>185</v>
      </c>
      <c r="AX34" s="90" t="s">
        <v>185</v>
      </c>
      <c r="AY34" s="17" t="s">
        <v>363</v>
      </c>
      <c r="AZ34" s="19"/>
    </row>
    <row r="35" spans="1:55" x14ac:dyDescent="0.35">
      <c r="A35" s="21">
        <v>46509</v>
      </c>
      <c r="B35" s="15">
        <v>46509</v>
      </c>
      <c r="C35" s="16" t="s">
        <v>195</v>
      </c>
      <c r="E35" s="16"/>
      <c r="F35" s="16"/>
      <c r="G35" s="16"/>
      <c r="I35" s="97" t="s">
        <v>366</v>
      </c>
      <c r="J35" s="98" t="s">
        <v>79</v>
      </c>
      <c r="K35" s="97" t="s">
        <v>185</v>
      </c>
      <c r="L35" s="97" t="s">
        <v>367</v>
      </c>
      <c r="M35" s="28"/>
      <c r="U35" s="96" t="s">
        <v>251</v>
      </c>
      <c r="V35" s="96" t="s">
        <v>252</v>
      </c>
      <c r="W35" s="94" t="s">
        <v>253</v>
      </c>
      <c r="Z35" s="97" t="s">
        <v>197</v>
      </c>
      <c r="AA35" s="98" t="s">
        <v>85</v>
      </c>
      <c r="AB35" s="99" t="s">
        <v>185</v>
      </c>
      <c r="AC35" s="101" t="s">
        <v>368</v>
      </c>
      <c r="AD35" s="34"/>
      <c r="AG35" s="36" t="s">
        <v>207</v>
      </c>
      <c r="AH35" s="26" t="s">
        <v>185</v>
      </c>
      <c r="AI35" s="100" t="s">
        <v>185</v>
      </c>
      <c r="AJ35" s="27" t="s">
        <v>357</v>
      </c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36" t="s">
        <v>197</v>
      </c>
      <c r="AW35" s="26" t="s">
        <v>79</v>
      </c>
      <c r="AX35" s="37"/>
      <c r="AY35" s="27" t="s">
        <v>369</v>
      </c>
      <c r="AZ35" s="28"/>
      <c r="BB35" t="s">
        <v>369</v>
      </c>
      <c r="BC35" t="s">
        <v>369</v>
      </c>
    </row>
    <row r="36" spans="1:55" x14ac:dyDescent="0.35">
      <c r="A36" s="21">
        <v>46510</v>
      </c>
      <c r="B36" s="15">
        <v>46510</v>
      </c>
      <c r="C36" s="16" t="s">
        <v>195</v>
      </c>
      <c r="E36" s="16"/>
      <c r="F36" s="16"/>
      <c r="G36" s="16"/>
      <c r="I36" s="97" t="s">
        <v>366</v>
      </c>
      <c r="J36" s="98" t="s">
        <v>185</v>
      </c>
      <c r="K36" s="97" t="s">
        <v>185</v>
      </c>
      <c r="L36" s="97" t="s">
        <v>367</v>
      </c>
      <c r="M36" s="28"/>
      <c r="U36" s="93" t="s">
        <v>370</v>
      </c>
      <c r="V36" s="93" t="s">
        <v>371</v>
      </c>
      <c r="W36" s="92" t="s">
        <v>372</v>
      </c>
      <c r="Z36" s="97" t="s">
        <v>197</v>
      </c>
      <c r="AA36" s="98" t="s">
        <v>185</v>
      </c>
      <c r="AB36" s="99" t="s">
        <v>185</v>
      </c>
      <c r="AC36" s="101" t="s">
        <v>368</v>
      </c>
      <c r="AD36" s="34"/>
      <c r="AG36" s="36" t="s">
        <v>207</v>
      </c>
      <c r="AH36" s="26" t="s">
        <v>185</v>
      </c>
      <c r="AI36" s="100" t="s">
        <v>185</v>
      </c>
      <c r="AJ36" s="27" t="s">
        <v>357</v>
      </c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36" t="s">
        <v>197</v>
      </c>
      <c r="AW36" s="26" t="s">
        <v>185</v>
      </c>
      <c r="AX36" s="37"/>
      <c r="AY36" s="27" t="s">
        <v>369</v>
      </c>
      <c r="AZ36" s="28"/>
      <c r="BB36" t="s">
        <v>373</v>
      </c>
      <c r="BC36" t="s">
        <v>373</v>
      </c>
    </row>
    <row r="37" spans="1:55" x14ac:dyDescent="0.35">
      <c r="A37" s="21">
        <v>46511</v>
      </c>
      <c r="B37" s="15">
        <v>46511</v>
      </c>
      <c r="C37" s="16" t="s">
        <v>195</v>
      </c>
      <c r="E37" s="16"/>
      <c r="F37" s="16"/>
      <c r="G37" s="16"/>
      <c r="I37" s="97" t="s">
        <v>366</v>
      </c>
      <c r="J37" s="98" t="s">
        <v>185</v>
      </c>
      <c r="K37" s="97" t="s">
        <v>185</v>
      </c>
      <c r="L37" s="97" t="s">
        <v>367</v>
      </c>
      <c r="M37" s="28"/>
      <c r="U37" s="102"/>
      <c r="V37" s="102"/>
      <c r="W37" s="103"/>
      <c r="Z37" s="97" t="s">
        <v>197</v>
      </c>
      <c r="AA37" s="98" t="s">
        <v>185</v>
      </c>
      <c r="AB37" s="99" t="s">
        <v>185</v>
      </c>
      <c r="AC37" s="101" t="s">
        <v>368</v>
      </c>
      <c r="AD37" s="34"/>
      <c r="AG37" s="36" t="s">
        <v>207</v>
      </c>
      <c r="AH37" s="26" t="s">
        <v>185</v>
      </c>
      <c r="AI37" s="100" t="s">
        <v>185</v>
      </c>
      <c r="AJ37" s="27" t="s">
        <v>357</v>
      </c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36" t="s">
        <v>197</v>
      </c>
      <c r="AW37" s="26" t="s">
        <v>185</v>
      </c>
      <c r="AX37" s="37"/>
      <c r="AY37" s="27" t="s">
        <v>369</v>
      </c>
      <c r="AZ37" s="28"/>
      <c r="BC37" t="s">
        <v>376</v>
      </c>
    </row>
    <row r="38" spans="1:55" x14ac:dyDescent="0.35">
      <c r="A38" s="21">
        <v>46512</v>
      </c>
      <c r="B38" s="15">
        <v>46512</v>
      </c>
      <c r="C38" s="16" t="s">
        <v>195</v>
      </c>
      <c r="E38" s="16"/>
      <c r="F38" s="16"/>
      <c r="G38" s="16"/>
      <c r="I38" s="97" t="s">
        <v>366</v>
      </c>
      <c r="J38" s="98" t="s">
        <v>185</v>
      </c>
      <c r="K38" s="97" t="s">
        <v>185</v>
      </c>
      <c r="L38" s="97" t="s">
        <v>367</v>
      </c>
      <c r="M38" s="28"/>
      <c r="U38" s="102"/>
      <c r="V38" s="102"/>
      <c r="W38" s="103"/>
      <c r="Z38" s="97" t="s">
        <v>197</v>
      </c>
      <c r="AA38" s="98" t="s">
        <v>185</v>
      </c>
      <c r="AB38" s="99" t="s">
        <v>185</v>
      </c>
      <c r="AC38" s="101" t="s">
        <v>368</v>
      </c>
      <c r="AD38" s="34"/>
      <c r="AG38" s="36" t="s">
        <v>207</v>
      </c>
      <c r="AH38" s="26" t="s">
        <v>185</v>
      </c>
      <c r="AI38" s="100" t="s">
        <v>185</v>
      </c>
      <c r="AJ38" s="27" t="s">
        <v>357</v>
      </c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36" t="s">
        <v>197</v>
      </c>
      <c r="AW38" s="26" t="s">
        <v>185</v>
      </c>
      <c r="AX38" s="37"/>
      <c r="AY38" s="27" t="s">
        <v>369</v>
      </c>
      <c r="AZ38" s="28"/>
    </row>
    <row r="39" spans="1:55" x14ac:dyDescent="0.35">
      <c r="A39" s="21">
        <v>46513</v>
      </c>
      <c r="B39" s="15">
        <v>46513</v>
      </c>
      <c r="C39" s="16" t="s">
        <v>195</v>
      </c>
      <c r="E39" s="16"/>
      <c r="F39" s="16"/>
      <c r="G39" s="16"/>
      <c r="I39" s="97" t="s">
        <v>366</v>
      </c>
      <c r="J39" s="98" t="s">
        <v>185</v>
      </c>
      <c r="K39" s="97" t="s">
        <v>185</v>
      </c>
      <c r="L39" s="97" t="s">
        <v>367</v>
      </c>
      <c r="M39" s="28"/>
      <c r="U39" s="102"/>
      <c r="V39" s="102"/>
      <c r="W39" s="103"/>
      <c r="Z39" s="97" t="s">
        <v>197</v>
      </c>
      <c r="AA39" s="98" t="s">
        <v>185</v>
      </c>
      <c r="AB39" s="99" t="s">
        <v>185</v>
      </c>
      <c r="AC39" s="101" t="s">
        <v>368</v>
      </c>
      <c r="AD39" s="34"/>
      <c r="AG39" s="36" t="s">
        <v>207</v>
      </c>
      <c r="AH39" s="26" t="s">
        <v>185</v>
      </c>
      <c r="AI39" s="100" t="s">
        <v>185</v>
      </c>
      <c r="AJ39" s="27" t="s">
        <v>357</v>
      </c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36" t="s">
        <v>197</v>
      </c>
      <c r="AW39" s="26" t="s">
        <v>185</v>
      </c>
      <c r="AX39" s="37"/>
      <c r="AY39" s="27" t="s">
        <v>369</v>
      </c>
      <c r="AZ39" s="28"/>
    </row>
    <row r="40" spans="1:55" x14ac:dyDescent="0.35">
      <c r="A40" s="21">
        <v>46514</v>
      </c>
      <c r="B40" s="15">
        <v>46514</v>
      </c>
      <c r="C40" s="16" t="s">
        <v>195</v>
      </c>
      <c r="E40" s="16"/>
      <c r="F40" s="16"/>
      <c r="G40" s="16"/>
      <c r="I40" s="97" t="s">
        <v>366</v>
      </c>
      <c r="J40" s="98" t="s">
        <v>185</v>
      </c>
      <c r="K40" s="97" t="s">
        <v>185</v>
      </c>
      <c r="L40" s="97" t="s">
        <v>367</v>
      </c>
      <c r="M40" s="28"/>
      <c r="U40" s="102"/>
      <c r="V40" s="102"/>
      <c r="W40" s="103"/>
      <c r="Z40" s="97" t="s">
        <v>197</v>
      </c>
      <c r="AA40" s="98" t="s">
        <v>185</v>
      </c>
      <c r="AB40" s="99" t="s">
        <v>185</v>
      </c>
      <c r="AC40" s="101" t="s">
        <v>368</v>
      </c>
      <c r="AD40" s="34"/>
      <c r="AG40" s="36" t="s">
        <v>207</v>
      </c>
      <c r="AH40" s="26" t="s">
        <v>185</v>
      </c>
      <c r="AI40" s="100" t="s">
        <v>185</v>
      </c>
      <c r="AJ40" s="27" t="s">
        <v>357</v>
      </c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36" t="s">
        <v>197</v>
      </c>
      <c r="AW40" s="26" t="s">
        <v>185</v>
      </c>
      <c r="AX40" s="37"/>
      <c r="AY40" s="27" t="s">
        <v>369</v>
      </c>
      <c r="AZ40" s="29"/>
    </row>
    <row r="41" spans="1:55" x14ac:dyDescent="0.35">
      <c r="A41" s="21">
        <v>46515</v>
      </c>
      <c r="B41" s="15">
        <v>46515</v>
      </c>
      <c r="C41" s="16" t="s">
        <v>195</v>
      </c>
      <c r="E41" s="16"/>
      <c r="F41" s="16"/>
      <c r="G41" s="16"/>
      <c r="I41" s="97" t="s">
        <v>366</v>
      </c>
      <c r="J41" s="98" t="s">
        <v>185</v>
      </c>
      <c r="K41" s="97" t="s">
        <v>185</v>
      </c>
      <c r="L41" s="97" t="s">
        <v>367</v>
      </c>
      <c r="M41" s="28"/>
      <c r="U41" s="102"/>
      <c r="V41" s="102"/>
      <c r="W41" s="103"/>
      <c r="Z41" s="97" t="s">
        <v>197</v>
      </c>
      <c r="AA41" s="98" t="s">
        <v>185</v>
      </c>
      <c r="AB41" s="99" t="s">
        <v>185</v>
      </c>
      <c r="AC41" s="101" t="s">
        <v>368</v>
      </c>
      <c r="AD41" s="34"/>
      <c r="AG41" s="36" t="s">
        <v>207</v>
      </c>
      <c r="AH41" s="26" t="s">
        <v>185</v>
      </c>
      <c r="AI41" s="100" t="s">
        <v>185</v>
      </c>
      <c r="AJ41" s="27" t="s">
        <v>357</v>
      </c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36" t="s">
        <v>197</v>
      </c>
      <c r="AW41" s="26" t="s">
        <v>185</v>
      </c>
      <c r="AX41" s="37"/>
      <c r="AY41" s="27" t="s">
        <v>369</v>
      </c>
      <c r="AZ41" s="29"/>
    </row>
    <row r="42" spans="1:55" x14ac:dyDescent="0.35">
      <c r="A42" s="21">
        <v>46516</v>
      </c>
      <c r="B42" s="15">
        <v>46516</v>
      </c>
      <c r="C42" s="16" t="s">
        <v>195</v>
      </c>
      <c r="E42" s="16"/>
      <c r="F42" s="16"/>
      <c r="G42" s="16"/>
      <c r="I42" s="97" t="s">
        <v>366</v>
      </c>
      <c r="J42" s="98" t="s">
        <v>185</v>
      </c>
      <c r="K42" s="97" t="s">
        <v>185</v>
      </c>
      <c r="L42" s="97" t="s">
        <v>367</v>
      </c>
      <c r="M42" s="28"/>
      <c r="U42" s="102"/>
      <c r="V42" s="102"/>
      <c r="W42" s="103"/>
      <c r="Z42" s="97" t="s">
        <v>197</v>
      </c>
      <c r="AA42" s="98" t="s">
        <v>185</v>
      </c>
      <c r="AB42" s="99" t="s">
        <v>185</v>
      </c>
      <c r="AC42" s="101" t="s">
        <v>368</v>
      </c>
      <c r="AD42" s="34"/>
      <c r="AG42" s="36" t="s">
        <v>186</v>
      </c>
      <c r="AH42" s="26" t="s">
        <v>79</v>
      </c>
      <c r="AI42" s="104" t="s">
        <v>135</v>
      </c>
      <c r="AJ42" s="27" t="s">
        <v>373</v>
      </c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36" t="s">
        <v>193</v>
      </c>
      <c r="AW42" s="26" t="s">
        <v>79</v>
      </c>
      <c r="AX42" s="37"/>
      <c r="AY42" s="27" t="s">
        <v>374</v>
      </c>
      <c r="AZ42" s="23" t="s">
        <v>31</v>
      </c>
    </row>
    <row r="43" spans="1:55" x14ac:dyDescent="0.35">
      <c r="A43" s="21">
        <v>46517</v>
      </c>
      <c r="B43" s="15">
        <v>46517</v>
      </c>
      <c r="C43" s="16" t="s">
        <v>195</v>
      </c>
      <c r="E43" s="16"/>
      <c r="F43" s="16"/>
      <c r="G43" s="16"/>
      <c r="I43" s="97" t="s">
        <v>366</v>
      </c>
      <c r="J43" s="98" t="s">
        <v>185</v>
      </c>
      <c r="K43" s="97" t="s">
        <v>185</v>
      </c>
      <c r="L43" s="97" t="s">
        <v>367</v>
      </c>
      <c r="M43" s="28"/>
      <c r="U43" s="102"/>
      <c r="V43" s="102"/>
      <c r="W43" s="103"/>
      <c r="Z43" s="97" t="s">
        <v>197</v>
      </c>
      <c r="AA43" s="98" t="s">
        <v>185</v>
      </c>
      <c r="AB43" s="99" t="s">
        <v>185</v>
      </c>
      <c r="AC43" s="101" t="s">
        <v>368</v>
      </c>
      <c r="AD43" s="34"/>
      <c r="AG43" s="36" t="s">
        <v>186</v>
      </c>
      <c r="AH43" s="26" t="s">
        <v>185</v>
      </c>
      <c r="AI43" s="104" t="s">
        <v>185</v>
      </c>
      <c r="AJ43" s="27" t="s">
        <v>373</v>
      </c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36" t="s">
        <v>193</v>
      </c>
      <c r="AW43" s="26" t="s">
        <v>185</v>
      </c>
      <c r="AX43" s="37"/>
      <c r="AY43" s="27" t="s">
        <v>374</v>
      </c>
      <c r="AZ43" s="25" t="s">
        <v>375</v>
      </c>
    </row>
    <row r="44" spans="1:55" x14ac:dyDescent="0.35">
      <c r="A44" s="21">
        <v>46518</v>
      </c>
      <c r="B44" s="15">
        <v>46518</v>
      </c>
      <c r="C44" s="16" t="s">
        <v>195</v>
      </c>
      <c r="E44" s="16"/>
      <c r="F44" s="16"/>
      <c r="G44" s="16"/>
      <c r="I44" s="97" t="s">
        <v>366</v>
      </c>
      <c r="J44" s="98" t="s">
        <v>185</v>
      </c>
      <c r="K44" s="97" t="s">
        <v>185</v>
      </c>
      <c r="L44" s="97" t="s">
        <v>367</v>
      </c>
      <c r="M44" s="28"/>
      <c r="U44" s="102"/>
      <c r="V44" s="102"/>
      <c r="W44" s="103"/>
      <c r="Z44" s="97" t="s">
        <v>197</v>
      </c>
      <c r="AA44" s="98" t="s">
        <v>185</v>
      </c>
      <c r="AB44" s="99" t="s">
        <v>185</v>
      </c>
      <c r="AC44" s="101" t="s">
        <v>368</v>
      </c>
      <c r="AD44" s="62"/>
      <c r="AG44" s="36" t="s">
        <v>186</v>
      </c>
      <c r="AH44" s="26" t="s">
        <v>185</v>
      </c>
      <c r="AI44" s="104" t="s">
        <v>213</v>
      </c>
      <c r="AJ44" s="27" t="s">
        <v>373</v>
      </c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36" t="s">
        <v>193</v>
      </c>
      <c r="AW44" s="26" t="s">
        <v>185</v>
      </c>
      <c r="AX44" s="37"/>
      <c r="AY44" s="27" t="s">
        <v>374</v>
      </c>
      <c r="AZ44" s="25"/>
    </row>
    <row r="45" spans="1:55" x14ac:dyDescent="0.35">
      <c r="A45" s="21">
        <v>46519</v>
      </c>
      <c r="B45" s="15">
        <v>46519</v>
      </c>
      <c r="C45" s="16" t="s">
        <v>195</v>
      </c>
      <c r="E45" s="16"/>
      <c r="F45" s="16"/>
      <c r="G45" s="16"/>
      <c r="I45" s="97" t="s">
        <v>366</v>
      </c>
      <c r="J45" s="98" t="s">
        <v>185</v>
      </c>
      <c r="K45" s="97" t="s">
        <v>185</v>
      </c>
      <c r="L45" s="97" t="s">
        <v>367</v>
      </c>
      <c r="M45" s="28"/>
      <c r="U45" s="102"/>
      <c r="V45" s="102"/>
      <c r="W45" s="103"/>
      <c r="Z45" s="97" t="s">
        <v>212</v>
      </c>
      <c r="AA45" s="98" t="s">
        <v>79</v>
      </c>
      <c r="AB45" s="99" t="s">
        <v>185</v>
      </c>
      <c r="AC45" s="101" t="s">
        <v>376</v>
      </c>
      <c r="AG45" s="36" t="s">
        <v>194</v>
      </c>
      <c r="AH45" s="26" t="s">
        <v>79</v>
      </c>
      <c r="AI45" s="104" t="s">
        <v>135</v>
      </c>
      <c r="AJ45" s="27" t="s">
        <v>377</v>
      </c>
      <c r="AK45" s="29"/>
      <c r="AL45" s="22" t="s">
        <v>32</v>
      </c>
      <c r="AM45" s="29"/>
      <c r="AN45" s="29"/>
      <c r="AO45" s="29"/>
      <c r="AP45" s="29"/>
      <c r="AQ45" s="29"/>
      <c r="AR45" s="29"/>
      <c r="AS45" s="29"/>
      <c r="AT45" s="29"/>
      <c r="AU45" s="29"/>
      <c r="AV45" s="36" t="s">
        <v>193</v>
      </c>
      <c r="AW45" s="26" t="s">
        <v>185</v>
      </c>
      <c r="AX45" s="37"/>
      <c r="AY45" s="27" t="s">
        <v>374</v>
      </c>
      <c r="AZ45" s="25"/>
    </row>
    <row r="46" spans="1:55" x14ac:dyDescent="0.35">
      <c r="A46" s="21">
        <v>46520</v>
      </c>
      <c r="B46" s="15">
        <v>46520</v>
      </c>
      <c r="C46" s="16" t="s">
        <v>195</v>
      </c>
      <c r="E46" s="16"/>
      <c r="F46" s="16"/>
      <c r="G46" s="16"/>
      <c r="I46" s="97" t="s">
        <v>366</v>
      </c>
      <c r="J46" s="98" t="s">
        <v>185</v>
      </c>
      <c r="K46" s="97" t="s">
        <v>185</v>
      </c>
      <c r="L46" s="97" t="s">
        <v>367</v>
      </c>
      <c r="M46" s="28"/>
      <c r="U46" s="102"/>
      <c r="V46" s="102"/>
      <c r="W46" s="103"/>
      <c r="Z46" s="97" t="s">
        <v>212</v>
      </c>
      <c r="AA46" s="98" t="s">
        <v>185</v>
      </c>
      <c r="AB46" s="99" t="s">
        <v>185</v>
      </c>
      <c r="AC46" s="101" t="s">
        <v>376</v>
      </c>
      <c r="AG46" s="36" t="s">
        <v>194</v>
      </c>
      <c r="AH46" s="26" t="s">
        <v>185</v>
      </c>
      <c r="AI46" s="104" t="s">
        <v>185</v>
      </c>
      <c r="AJ46" s="27" t="s">
        <v>377</v>
      </c>
      <c r="AK46" s="29"/>
      <c r="AL46" s="24" t="s">
        <v>378</v>
      </c>
      <c r="AM46" s="29"/>
      <c r="AN46" s="29"/>
      <c r="AO46" s="29"/>
      <c r="AP46" s="29"/>
      <c r="AQ46" s="29"/>
      <c r="AR46" s="29"/>
      <c r="AS46" s="29"/>
      <c r="AT46" s="29"/>
      <c r="AU46" s="29"/>
      <c r="AV46" s="36" t="s">
        <v>193</v>
      </c>
      <c r="AW46" s="26" t="s">
        <v>185</v>
      </c>
      <c r="AX46" s="37"/>
      <c r="AY46" s="27" t="s">
        <v>374</v>
      </c>
      <c r="AZ46" s="25"/>
    </row>
    <row r="47" spans="1:55" x14ac:dyDescent="0.35">
      <c r="A47" s="21">
        <v>46521</v>
      </c>
      <c r="B47" s="15">
        <v>46521</v>
      </c>
      <c r="C47" s="16" t="s">
        <v>195</v>
      </c>
      <c r="E47" s="16"/>
      <c r="F47" s="16"/>
      <c r="G47" s="16"/>
      <c r="I47" s="105" t="s">
        <v>379</v>
      </c>
      <c r="J47" s="26" t="s">
        <v>96</v>
      </c>
      <c r="K47" s="100" t="s">
        <v>136</v>
      </c>
      <c r="L47" s="27" t="s">
        <v>380</v>
      </c>
      <c r="M47" s="23" t="s">
        <v>254</v>
      </c>
      <c r="P47" s="22" t="s">
        <v>255</v>
      </c>
      <c r="T47" s="38" t="s">
        <v>256</v>
      </c>
      <c r="U47" s="102"/>
      <c r="V47" s="102"/>
      <c r="W47" s="103"/>
      <c r="X47" s="39" t="s">
        <v>381</v>
      </c>
      <c r="Z47" s="97" t="s">
        <v>212</v>
      </c>
      <c r="AA47" s="98" t="s">
        <v>185</v>
      </c>
      <c r="AB47" s="99" t="s">
        <v>185</v>
      </c>
      <c r="AC47" s="101" t="s">
        <v>376</v>
      </c>
      <c r="AG47" s="36" t="s">
        <v>194</v>
      </c>
      <c r="AH47" s="26" t="s">
        <v>185</v>
      </c>
      <c r="AI47" s="104" t="s">
        <v>185</v>
      </c>
      <c r="AJ47" s="27" t="s">
        <v>377</v>
      </c>
      <c r="AK47" s="29"/>
      <c r="AL47" s="24"/>
      <c r="AM47" s="29"/>
      <c r="AN47" s="29"/>
      <c r="AO47" s="29"/>
      <c r="AP47" s="29"/>
      <c r="AQ47" s="29"/>
      <c r="AR47" s="29"/>
      <c r="AS47" s="29"/>
      <c r="AT47" s="29"/>
      <c r="AU47" s="29"/>
      <c r="AV47" s="36" t="s">
        <v>193</v>
      </c>
      <c r="AW47" s="26" t="s">
        <v>185</v>
      </c>
      <c r="AX47" s="37"/>
      <c r="AY47" s="27" t="s">
        <v>374</v>
      </c>
      <c r="AZ47" s="25"/>
    </row>
    <row r="48" spans="1:55" x14ac:dyDescent="0.35">
      <c r="A48" s="21">
        <v>46522</v>
      </c>
      <c r="B48" s="15">
        <v>46522</v>
      </c>
      <c r="C48" s="16" t="s">
        <v>195</v>
      </c>
      <c r="E48" s="16"/>
      <c r="F48" s="16"/>
      <c r="G48" s="16"/>
      <c r="I48" s="105" t="s">
        <v>379</v>
      </c>
      <c r="J48" s="26" t="s">
        <v>185</v>
      </c>
      <c r="K48" s="100" t="s">
        <v>185</v>
      </c>
      <c r="L48" s="27" t="s">
        <v>380</v>
      </c>
      <c r="M48" s="25" t="s">
        <v>382</v>
      </c>
      <c r="P48" s="24" t="s">
        <v>383</v>
      </c>
      <c r="T48" s="40" t="s">
        <v>384</v>
      </c>
      <c r="U48" s="102"/>
      <c r="V48" s="102"/>
      <c r="W48" s="103"/>
      <c r="X48" s="41" t="s">
        <v>385</v>
      </c>
      <c r="Z48" s="97" t="s">
        <v>212</v>
      </c>
      <c r="AA48" s="98" t="s">
        <v>185</v>
      </c>
      <c r="AB48" s="99" t="s">
        <v>185</v>
      </c>
      <c r="AC48" s="101" t="s">
        <v>376</v>
      </c>
      <c r="AG48" s="36" t="s">
        <v>194</v>
      </c>
      <c r="AH48" s="26" t="s">
        <v>185</v>
      </c>
      <c r="AI48" s="104" t="s">
        <v>185</v>
      </c>
      <c r="AJ48" s="27" t="s">
        <v>377</v>
      </c>
      <c r="AK48" s="29"/>
      <c r="AL48" s="24"/>
      <c r="AM48" s="29"/>
      <c r="AN48" s="29"/>
      <c r="AO48" s="29"/>
      <c r="AP48" s="29"/>
      <c r="AQ48" s="29"/>
      <c r="AR48" s="29"/>
      <c r="AS48" s="29"/>
      <c r="AT48" s="29"/>
      <c r="AU48" s="29"/>
      <c r="AV48" s="36" t="s">
        <v>193</v>
      </c>
      <c r="AW48" s="26" t="s">
        <v>185</v>
      </c>
      <c r="AX48" s="37"/>
      <c r="AY48" s="27" t="s">
        <v>374</v>
      </c>
      <c r="AZ48" s="25"/>
    </row>
    <row r="49" spans="1:54" x14ac:dyDescent="0.35">
      <c r="A49" s="21">
        <v>46523</v>
      </c>
      <c r="B49" s="15">
        <v>46523</v>
      </c>
      <c r="C49" s="16" t="s">
        <v>195</v>
      </c>
      <c r="E49" s="16"/>
      <c r="F49" s="16"/>
      <c r="G49" s="16"/>
      <c r="I49" s="105" t="s">
        <v>379</v>
      </c>
      <c r="J49" s="26" t="s">
        <v>185</v>
      </c>
      <c r="K49" s="100" t="s">
        <v>257</v>
      </c>
      <c r="L49" s="27" t="s">
        <v>380</v>
      </c>
      <c r="M49" s="25"/>
      <c r="P49" s="24"/>
      <c r="T49" s="40"/>
      <c r="U49" s="102"/>
      <c r="V49" s="102"/>
      <c r="W49" s="103"/>
      <c r="X49" s="41"/>
      <c r="Z49" s="97" t="s">
        <v>212</v>
      </c>
      <c r="AA49" s="98" t="s">
        <v>185</v>
      </c>
      <c r="AB49" s="99" t="s">
        <v>185</v>
      </c>
      <c r="AC49" s="101" t="s">
        <v>376</v>
      </c>
      <c r="AG49" s="36" t="s">
        <v>194</v>
      </c>
      <c r="AH49" s="26" t="s">
        <v>185</v>
      </c>
      <c r="AI49" s="104" t="s">
        <v>185</v>
      </c>
      <c r="AJ49" s="27" t="s">
        <v>377</v>
      </c>
      <c r="AK49" s="29"/>
      <c r="AL49" s="24"/>
      <c r="AM49" s="29"/>
      <c r="AN49" s="29"/>
      <c r="AO49" s="29"/>
      <c r="AP49" s="29"/>
      <c r="AQ49" s="29"/>
      <c r="AR49" s="29"/>
      <c r="AS49" s="29"/>
      <c r="AT49" s="29"/>
      <c r="AU49" s="29"/>
      <c r="AV49" s="36" t="s">
        <v>193</v>
      </c>
      <c r="AW49" s="26" t="s">
        <v>185</v>
      </c>
      <c r="AX49" s="37"/>
      <c r="AY49" s="27" t="s">
        <v>374</v>
      </c>
      <c r="AZ49" s="35"/>
    </row>
    <row r="50" spans="1:54" x14ac:dyDescent="0.35">
      <c r="A50" s="21">
        <v>46524</v>
      </c>
      <c r="B50" s="15">
        <v>46524</v>
      </c>
      <c r="C50" s="16" t="s">
        <v>195</v>
      </c>
      <c r="E50" s="16"/>
      <c r="F50" s="16"/>
      <c r="G50" s="16"/>
      <c r="I50" s="105" t="s">
        <v>379</v>
      </c>
      <c r="J50" s="26" t="s">
        <v>185</v>
      </c>
      <c r="K50" s="100" t="s">
        <v>185</v>
      </c>
      <c r="L50" s="27" t="s">
        <v>380</v>
      </c>
      <c r="M50" s="25"/>
      <c r="P50" s="24"/>
      <c r="T50" s="40"/>
      <c r="U50" s="102"/>
      <c r="V50" s="102"/>
      <c r="W50" s="103"/>
      <c r="X50" s="41"/>
      <c r="Z50" s="97" t="s">
        <v>212</v>
      </c>
      <c r="AA50" s="98" t="s">
        <v>185</v>
      </c>
      <c r="AB50" s="99" t="s">
        <v>185</v>
      </c>
      <c r="AC50" s="101" t="s">
        <v>376</v>
      </c>
      <c r="AG50" s="36" t="s">
        <v>194</v>
      </c>
      <c r="AH50" s="26" t="s">
        <v>185</v>
      </c>
      <c r="AI50" s="104" t="s">
        <v>185</v>
      </c>
      <c r="AJ50" s="27" t="s">
        <v>377</v>
      </c>
      <c r="AK50" s="29"/>
      <c r="AL50" s="24"/>
      <c r="AM50" s="29"/>
      <c r="AN50" s="29"/>
      <c r="AO50" s="29"/>
      <c r="AP50" s="29"/>
      <c r="AQ50" s="29"/>
      <c r="AR50" s="29"/>
      <c r="AS50" s="29"/>
      <c r="AT50" s="29"/>
      <c r="AU50" s="29"/>
      <c r="AV50" s="36" t="s">
        <v>193</v>
      </c>
      <c r="AW50" s="42" t="s">
        <v>33</v>
      </c>
      <c r="AX50" s="37"/>
      <c r="AY50" s="27" t="s">
        <v>374</v>
      </c>
      <c r="AZ50" s="22" t="s">
        <v>34</v>
      </c>
    </row>
    <row r="51" spans="1:54" x14ac:dyDescent="0.35">
      <c r="A51" s="21">
        <v>46525</v>
      </c>
      <c r="B51" s="15">
        <v>46525</v>
      </c>
      <c r="C51" s="16" t="s">
        <v>195</v>
      </c>
      <c r="E51" s="16"/>
      <c r="F51" s="16"/>
      <c r="G51" s="16"/>
      <c r="I51" s="105" t="s">
        <v>379</v>
      </c>
      <c r="J51" s="26" t="s">
        <v>185</v>
      </c>
      <c r="K51" s="100" t="s">
        <v>175</v>
      </c>
      <c r="L51" s="27" t="s">
        <v>380</v>
      </c>
      <c r="M51" s="25"/>
      <c r="P51" s="24"/>
      <c r="T51" s="40"/>
      <c r="U51" s="102"/>
      <c r="V51" s="102"/>
      <c r="W51" s="103"/>
      <c r="X51" s="41"/>
      <c r="Z51" s="97" t="s">
        <v>212</v>
      </c>
      <c r="AA51" s="98" t="s">
        <v>185</v>
      </c>
      <c r="AB51" s="99" t="s">
        <v>185</v>
      </c>
      <c r="AC51" s="101" t="s">
        <v>376</v>
      </c>
      <c r="AG51" s="36" t="s">
        <v>194</v>
      </c>
      <c r="AH51" s="26" t="s">
        <v>185</v>
      </c>
      <c r="AI51" s="104" t="s">
        <v>185</v>
      </c>
      <c r="AJ51" s="27" t="s">
        <v>377</v>
      </c>
      <c r="AK51" s="29"/>
      <c r="AL51" s="24"/>
      <c r="AM51" s="29"/>
      <c r="AN51" s="29"/>
      <c r="AO51" s="29"/>
      <c r="AP51" s="29"/>
      <c r="AQ51" s="29"/>
      <c r="AR51" s="29"/>
      <c r="AS51" s="29"/>
      <c r="AT51" s="29"/>
      <c r="AU51" s="29"/>
      <c r="AV51" s="36" t="s">
        <v>193</v>
      </c>
      <c r="AW51" s="26" t="s">
        <v>185</v>
      </c>
      <c r="AX51" s="37"/>
      <c r="AY51" s="27" t="s">
        <v>374</v>
      </c>
      <c r="AZ51" s="24" t="s">
        <v>386</v>
      </c>
    </row>
    <row r="52" spans="1:54" x14ac:dyDescent="0.35">
      <c r="A52" s="21">
        <v>46526</v>
      </c>
      <c r="B52" s="15">
        <v>46526</v>
      </c>
      <c r="C52" s="16" t="s">
        <v>195</v>
      </c>
      <c r="E52" s="16"/>
      <c r="F52" s="16"/>
      <c r="G52" s="16"/>
      <c r="I52" s="105" t="s">
        <v>379</v>
      </c>
      <c r="J52" s="26" t="s">
        <v>185</v>
      </c>
      <c r="K52" s="100" t="s">
        <v>258</v>
      </c>
      <c r="L52" s="27" t="s">
        <v>380</v>
      </c>
      <c r="M52" s="25"/>
      <c r="P52" s="24"/>
      <c r="T52" s="40"/>
      <c r="U52" s="102"/>
      <c r="V52" s="102"/>
      <c r="W52" s="103"/>
      <c r="X52" s="41"/>
      <c r="Z52" s="97" t="s">
        <v>212</v>
      </c>
      <c r="AA52" s="98" t="s">
        <v>185</v>
      </c>
      <c r="AB52" s="99" t="s">
        <v>185</v>
      </c>
      <c r="AC52" s="101" t="s">
        <v>376</v>
      </c>
      <c r="AG52" s="36" t="s">
        <v>188</v>
      </c>
      <c r="AH52" s="26" t="s">
        <v>88</v>
      </c>
      <c r="AI52" s="104" t="s">
        <v>157</v>
      </c>
      <c r="AJ52" s="27" t="s">
        <v>387</v>
      </c>
      <c r="AK52" s="43" t="s">
        <v>35</v>
      </c>
      <c r="AL52" s="24"/>
      <c r="AM52" s="44" t="s">
        <v>36</v>
      </c>
      <c r="AN52" s="29"/>
      <c r="AO52" s="29"/>
      <c r="AP52" s="29"/>
      <c r="AQ52" s="29"/>
      <c r="AR52" s="29"/>
      <c r="AS52" s="29"/>
      <c r="AT52" s="29"/>
      <c r="AU52" s="29"/>
      <c r="AV52" s="36" t="s">
        <v>193</v>
      </c>
      <c r="AW52" s="26" t="s">
        <v>185</v>
      </c>
      <c r="AX52" s="37"/>
      <c r="AY52" s="27" t="s">
        <v>374</v>
      </c>
      <c r="AZ52" s="24"/>
    </row>
    <row r="53" spans="1:54" x14ac:dyDescent="0.35">
      <c r="A53" s="21">
        <v>46527</v>
      </c>
      <c r="B53" s="15">
        <v>46527</v>
      </c>
      <c r="C53" s="16" t="s">
        <v>195</v>
      </c>
      <c r="E53" s="16"/>
      <c r="F53" s="16"/>
      <c r="G53" s="16"/>
      <c r="I53" s="105" t="s">
        <v>379</v>
      </c>
      <c r="J53" s="106" t="s">
        <v>127</v>
      </c>
      <c r="K53" s="100" t="s">
        <v>161</v>
      </c>
      <c r="L53" s="27" t="s">
        <v>380</v>
      </c>
      <c r="M53" s="35"/>
      <c r="P53" s="24"/>
      <c r="T53" s="40"/>
      <c r="U53" s="107"/>
      <c r="V53" s="102"/>
      <c r="W53" s="103"/>
      <c r="X53" s="41"/>
      <c r="Z53" s="97" t="s">
        <v>212</v>
      </c>
      <c r="AA53" s="98" t="s">
        <v>185</v>
      </c>
      <c r="AB53" s="99" t="s">
        <v>185</v>
      </c>
      <c r="AC53" s="101" t="s">
        <v>376</v>
      </c>
      <c r="AG53" s="36" t="s">
        <v>188</v>
      </c>
      <c r="AH53" s="26" t="s">
        <v>185</v>
      </c>
      <c r="AI53" s="104" t="s">
        <v>185</v>
      </c>
      <c r="AJ53" s="27" t="s">
        <v>387</v>
      </c>
      <c r="AK53" s="45" t="s">
        <v>388</v>
      </c>
      <c r="AL53" s="24"/>
      <c r="AM53" s="46" t="s">
        <v>389</v>
      </c>
      <c r="AN53" s="29"/>
      <c r="AO53" s="29"/>
      <c r="AP53" s="29"/>
      <c r="AQ53" s="29"/>
      <c r="AR53" s="29"/>
      <c r="AS53" s="29"/>
      <c r="AT53" s="29"/>
      <c r="AU53" s="29"/>
      <c r="AV53" s="36" t="s">
        <v>193</v>
      </c>
      <c r="AW53" s="26" t="s">
        <v>185</v>
      </c>
      <c r="AX53" s="37"/>
      <c r="AY53" s="27" t="s">
        <v>374</v>
      </c>
      <c r="AZ53" s="24"/>
    </row>
    <row r="54" spans="1:54" x14ac:dyDescent="0.35">
      <c r="A54" s="21">
        <v>46528</v>
      </c>
      <c r="B54" s="15">
        <v>46528</v>
      </c>
      <c r="C54" s="16" t="s">
        <v>195</v>
      </c>
      <c r="E54" s="16"/>
      <c r="F54" s="16"/>
      <c r="G54" s="16"/>
      <c r="I54" s="105" t="s">
        <v>379</v>
      </c>
      <c r="J54" s="26" t="s">
        <v>127</v>
      </c>
      <c r="K54" s="100" t="s">
        <v>161</v>
      </c>
      <c r="L54" s="27" t="s">
        <v>390</v>
      </c>
      <c r="M54" s="22" t="s">
        <v>259</v>
      </c>
      <c r="N54" s="47" t="s">
        <v>260</v>
      </c>
      <c r="P54" s="24"/>
      <c r="Q54" s="23" t="s">
        <v>261</v>
      </c>
      <c r="T54" s="48"/>
      <c r="V54" s="102"/>
      <c r="W54" s="103"/>
      <c r="X54" s="41"/>
      <c r="Z54" s="97" t="s">
        <v>212</v>
      </c>
      <c r="AA54" s="98" t="s">
        <v>185</v>
      </c>
      <c r="AB54" s="99" t="s">
        <v>185</v>
      </c>
      <c r="AC54" s="101" t="s">
        <v>376</v>
      </c>
      <c r="AE54" s="29"/>
      <c r="AG54" s="36" t="s">
        <v>188</v>
      </c>
      <c r="AH54" s="26" t="s">
        <v>185</v>
      </c>
      <c r="AI54" s="104" t="s">
        <v>185</v>
      </c>
      <c r="AJ54" s="27" t="s">
        <v>387</v>
      </c>
      <c r="AK54" s="45"/>
      <c r="AL54" s="24"/>
      <c r="AM54" s="46"/>
      <c r="AN54" s="29"/>
      <c r="AO54" s="29"/>
      <c r="AP54" s="29"/>
      <c r="AQ54" s="29"/>
      <c r="AR54" s="29"/>
      <c r="AS54" s="29"/>
      <c r="AT54" s="29"/>
      <c r="AU54" s="29"/>
      <c r="AV54" s="36" t="s">
        <v>193</v>
      </c>
      <c r="AW54" s="26" t="s">
        <v>185</v>
      </c>
      <c r="AX54" s="37"/>
      <c r="AY54" s="27" t="s">
        <v>374</v>
      </c>
      <c r="AZ54" s="24"/>
    </row>
    <row r="55" spans="1:54" x14ac:dyDescent="0.35">
      <c r="A55" s="21">
        <v>46529</v>
      </c>
      <c r="B55" s="15">
        <v>46529</v>
      </c>
      <c r="C55" s="16" t="s">
        <v>195</v>
      </c>
      <c r="E55" s="16"/>
      <c r="F55" s="16"/>
      <c r="G55" s="16"/>
      <c r="I55" s="105" t="s">
        <v>379</v>
      </c>
      <c r="J55" s="26" t="s">
        <v>185</v>
      </c>
      <c r="K55" s="100" t="s">
        <v>258</v>
      </c>
      <c r="L55" s="27" t="s">
        <v>390</v>
      </c>
      <c r="M55" s="24" t="s">
        <v>391</v>
      </c>
      <c r="N55" s="49" t="s">
        <v>392</v>
      </c>
      <c r="P55" s="24"/>
      <c r="Q55" s="25" t="s">
        <v>393</v>
      </c>
      <c r="T55" s="48"/>
      <c r="V55" s="102"/>
      <c r="W55" s="103"/>
      <c r="X55" s="41"/>
      <c r="Z55" s="97" t="s">
        <v>212</v>
      </c>
      <c r="AA55" s="98" t="s">
        <v>185</v>
      </c>
      <c r="AB55" s="99" t="s">
        <v>185</v>
      </c>
      <c r="AC55" s="101" t="s">
        <v>376</v>
      </c>
      <c r="AE55" s="29"/>
      <c r="AG55" s="36" t="s">
        <v>188</v>
      </c>
      <c r="AH55" s="26" t="s">
        <v>185</v>
      </c>
      <c r="AI55" s="104" t="s">
        <v>185</v>
      </c>
      <c r="AJ55" s="27" t="s">
        <v>387</v>
      </c>
      <c r="AK55" s="45"/>
      <c r="AL55" s="24"/>
      <c r="AM55" s="46"/>
      <c r="AN55" s="29"/>
      <c r="AO55" s="29"/>
      <c r="AP55" s="29"/>
      <c r="AQ55" s="29"/>
      <c r="AR55" s="29"/>
      <c r="AS55" s="29"/>
      <c r="AT55" s="29"/>
      <c r="AU55" s="29"/>
      <c r="AV55" s="36" t="s">
        <v>193</v>
      </c>
      <c r="AW55" s="26" t="s">
        <v>185</v>
      </c>
      <c r="AX55" s="37"/>
      <c r="AY55" s="27" t="s">
        <v>374</v>
      </c>
      <c r="AZ55" s="24"/>
    </row>
    <row r="56" spans="1:54" x14ac:dyDescent="0.35">
      <c r="A56" s="21">
        <v>46530</v>
      </c>
      <c r="B56" s="15">
        <v>46530</v>
      </c>
      <c r="C56" s="16" t="s">
        <v>195</v>
      </c>
      <c r="E56" s="16"/>
      <c r="F56" s="16"/>
      <c r="G56" s="16"/>
      <c r="I56" s="105" t="s">
        <v>379</v>
      </c>
      <c r="J56" s="26" t="s">
        <v>185</v>
      </c>
      <c r="K56" s="100" t="s">
        <v>262</v>
      </c>
      <c r="L56" s="27" t="s">
        <v>390</v>
      </c>
      <c r="M56" s="24"/>
      <c r="N56" s="49"/>
      <c r="P56" s="24"/>
      <c r="Q56" s="25"/>
      <c r="T56" s="48"/>
      <c r="V56" s="102"/>
      <c r="W56" s="103"/>
      <c r="X56" s="41"/>
      <c r="Z56" s="97" t="s">
        <v>212</v>
      </c>
      <c r="AA56" s="98" t="s">
        <v>185</v>
      </c>
      <c r="AB56" s="99" t="s">
        <v>185</v>
      </c>
      <c r="AC56" s="101" t="s">
        <v>376</v>
      </c>
      <c r="AE56" s="29"/>
      <c r="AG56" s="36" t="s">
        <v>188</v>
      </c>
      <c r="AH56" s="26" t="s">
        <v>185</v>
      </c>
      <c r="AI56" s="104" t="s">
        <v>185</v>
      </c>
      <c r="AJ56" s="27" t="s">
        <v>387</v>
      </c>
      <c r="AK56" s="45"/>
      <c r="AL56" s="24"/>
      <c r="AM56" s="46"/>
      <c r="AN56" s="29"/>
      <c r="AO56" s="29"/>
      <c r="AP56" s="29"/>
      <c r="AQ56" s="29"/>
      <c r="AR56" s="29"/>
      <c r="AS56" s="29"/>
      <c r="AT56" s="29"/>
      <c r="AU56" s="29"/>
      <c r="AV56" s="36" t="s">
        <v>193</v>
      </c>
      <c r="AW56" s="26" t="s">
        <v>185</v>
      </c>
      <c r="AX56" s="37"/>
      <c r="AY56" s="27" t="s">
        <v>374</v>
      </c>
      <c r="AZ56" s="24"/>
    </row>
    <row r="57" spans="1:54" x14ac:dyDescent="0.35">
      <c r="A57" s="21">
        <v>46531</v>
      </c>
      <c r="B57" s="15">
        <v>46531</v>
      </c>
      <c r="C57" s="16" t="s">
        <v>195</v>
      </c>
      <c r="E57" s="16"/>
      <c r="F57" s="16"/>
      <c r="G57" s="16"/>
      <c r="I57" s="105" t="s">
        <v>379</v>
      </c>
      <c r="J57" s="26" t="s">
        <v>185</v>
      </c>
      <c r="K57" s="100" t="s">
        <v>263</v>
      </c>
      <c r="L57" s="27" t="s">
        <v>390</v>
      </c>
      <c r="M57" s="24"/>
      <c r="N57" s="49"/>
      <c r="P57" s="24"/>
      <c r="Q57" s="25"/>
      <c r="T57" s="48"/>
      <c r="V57" s="102"/>
      <c r="W57" s="103"/>
      <c r="X57" s="41"/>
      <c r="Z57" s="97" t="s">
        <v>212</v>
      </c>
      <c r="AA57" s="98" t="s">
        <v>185</v>
      </c>
      <c r="AB57" s="99" t="s">
        <v>185</v>
      </c>
      <c r="AC57" s="101" t="s">
        <v>376</v>
      </c>
      <c r="AE57" s="29"/>
      <c r="AG57" s="36" t="s">
        <v>188</v>
      </c>
      <c r="AH57" s="26" t="s">
        <v>185</v>
      </c>
      <c r="AI57" s="104" t="s">
        <v>185</v>
      </c>
      <c r="AJ57" s="27" t="s">
        <v>387</v>
      </c>
      <c r="AK57" s="45"/>
      <c r="AL57" s="24"/>
      <c r="AM57" s="46"/>
      <c r="AN57" s="29"/>
      <c r="AO57" s="29"/>
      <c r="AP57" s="29"/>
      <c r="AQ57" s="29"/>
      <c r="AR57" s="29"/>
      <c r="AS57" s="29"/>
      <c r="AT57" s="29"/>
      <c r="AU57" s="29"/>
      <c r="AV57" s="36" t="s">
        <v>193</v>
      </c>
      <c r="AW57" s="26" t="s">
        <v>185</v>
      </c>
      <c r="AX57" s="37"/>
      <c r="AY57" s="27" t="s">
        <v>374</v>
      </c>
      <c r="AZ57" s="24"/>
    </row>
    <row r="58" spans="1:54" x14ac:dyDescent="0.35">
      <c r="A58" s="21">
        <v>46532</v>
      </c>
      <c r="B58" s="15">
        <v>46532</v>
      </c>
      <c r="C58" s="16" t="s">
        <v>195</v>
      </c>
      <c r="E58" s="16"/>
      <c r="F58" s="16"/>
      <c r="G58" s="16"/>
      <c r="I58" s="105" t="s">
        <v>379</v>
      </c>
      <c r="J58" s="26" t="s">
        <v>185</v>
      </c>
      <c r="K58" s="100" t="s">
        <v>264</v>
      </c>
      <c r="L58" s="27" t="s">
        <v>390</v>
      </c>
      <c r="M58" s="24"/>
      <c r="N58" s="49"/>
      <c r="P58" s="24"/>
      <c r="Q58" s="25"/>
      <c r="T58" s="48"/>
      <c r="V58" s="102"/>
      <c r="W58" s="103"/>
      <c r="X58" s="41"/>
      <c r="Z58" s="97" t="s">
        <v>212</v>
      </c>
      <c r="AA58" s="98" t="s">
        <v>185</v>
      </c>
      <c r="AB58" s="99" t="s">
        <v>185</v>
      </c>
      <c r="AC58" s="101" t="s">
        <v>376</v>
      </c>
      <c r="AE58" s="29"/>
      <c r="AG58" s="36" t="s">
        <v>188</v>
      </c>
      <c r="AH58" s="26" t="s">
        <v>185</v>
      </c>
      <c r="AI58" s="104" t="s">
        <v>185</v>
      </c>
      <c r="AJ58" s="27" t="s">
        <v>387</v>
      </c>
      <c r="AK58" s="50"/>
      <c r="AL58" s="30"/>
      <c r="AM58" s="46"/>
      <c r="AN58" s="29"/>
      <c r="AO58" s="29"/>
      <c r="AP58" s="29"/>
      <c r="AQ58" s="29"/>
      <c r="AR58" s="29"/>
      <c r="AS58" s="29"/>
      <c r="AT58" s="29"/>
      <c r="AU58" s="29"/>
      <c r="AV58" s="36" t="s">
        <v>193</v>
      </c>
      <c r="AW58" s="26" t="s">
        <v>185</v>
      </c>
      <c r="AX58" s="37"/>
      <c r="AY58" s="27" t="s">
        <v>374</v>
      </c>
      <c r="AZ58" s="24"/>
    </row>
    <row r="59" spans="1:54" x14ac:dyDescent="0.35">
      <c r="A59" s="21">
        <v>46533</v>
      </c>
      <c r="B59" s="15">
        <v>46533</v>
      </c>
      <c r="C59" s="16" t="s">
        <v>195</v>
      </c>
      <c r="E59" s="16"/>
      <c r="F59" s="16"/>
      <c r="G59" s="16"/>
      <c r="I59" s="105" t="s">
        <v>379</v>
      </c>
      <c r="J59" s="26" t="s">
        <v>185</v>
      </c>
      <c r="K59" s="100" t="s">
        <v>257</v>
      </c>
      <c r="L59" s="27" t="s">
        <v>390</v>
      </c>
      <c r="M59" s="24"/>
      <c r="N59" s="49"/>
      <c r="P59" s="24"/>
      <c r="Q59" s="25"/>
      <c r="T59" s="48"/>
      <c r="V59" s="102"/>
      <c r="W59" s="103"/>
      <c r="X59" s="41"/>
      <c r="Z59" s="97" t="s">
        <v>212</v>
      </c>
      <c r="AA59" s="98" t="s">
        <v>185</v>
      </c>
      <c r="AB59" s="99" t="s">
        <v>185</v>
      </c>
      <c r="AC59" s="101" t="s">
        <v>376</v>
      </c>
      <c r="AE59" s="29"/>
      <c r="AG59" s="36" t="s">
        <v>188</v>
      </c>
      <c r="AH59" s="26" t="s">
        <v>79</v>
      </c>
      <c r="AI59" s="104" t="s">
        <v>135</v>
      </c>
      <c r="AJ59" s="27" t="s">
        <v>387</v>
      </c>
      <c r="AK59" s="31" t="s">
        <v>37</v>
      </c>
      <c r="AL59" s="43" t="s">
        <v>38</v>
      </c>
      <c r="AM59" s="24"/>
      <c r="AN59" s="29"/>
      <c r="AO59" s="29"/>
      <c r="AP59" s="29"/>
      <c r="AQ59" s="29"/>
      <c r="AR59" s="29"/>
      <c r="AS59" s="29"/>
      <c r="AT59" s="29"/>
      <c r="AU59" s="29"/>
      <c r="AV59" s="36" t="s">
        <v>193</v>
      </c>
      <c r="AW59" s="26" t="s">
        <v>185</v>
      </c>
      <c r="AX59" s="37"/>
      <c r="AY59" s="27" t="s">
        <v>374</v>
      </c>
      <c r="AZ59" s="30"/>
      <c r="BB59" t="s">
        <v>617</v>
      </c>
    </row>
    <row r="60" spans="1:54" x14ac:dyDescent="0.35">
      <c r="A60" s="21">
        <v>46534</v>
      </c>
      <c r="B60" s="15">
        <v>46534</v>
      </c>
      <c r="C60" s="16" t="s">
        <v>195</v>
      </c>
      <c r="E60" s="16"/>
      <c r="F60" s="16"/>
      <c r="G60" s="16"/>
      <c r="I60" s="105" t="s">
        <v>379</v>
      </c>
      <c r="J60" s="26" t="s">
        <v>185</v>
      </c>
      <c r="K60" s="100" t="s">
        <v>265</v>
      </c>
      <c r="L60" s="27" t="s">
        <v>390</v>
      </c>
      <c r="M60" s="30"/>
      <c r="N60" s="49"/>
      <c r="P60" s="24"/>
      <c r="Q60" s="25"/>
      <c r="T60" s="48"/>
      <c r="V60" s="107"/>
      <c r="W60" s="103"/>
      <c r="X60" s="51"/>
      <c r="Z60" s="97" t="s">
        <v>212</v>
      </c>
      <c r="AA60" s="98" t="s">
        <v>185</v>
      </c>
      <c r="AB60" s="99" t="s">
        <v>185</v>
      </c>
      <c r="AC60" s="101" t="s">
        <v>376</v>
      </c>
      <c r="AE60" s="29"/>
      <c r="AG60" s="36" t="s">
        <v>188</v>
      </c>
      <c r="AH60" s="26" t="s">
        <v>185</v>
      </c>
      <c r="AI60" s="104" t="s">
        <v>185</v>
      </c>
      <c r="AJ60" s="27" t="s">
        <v>387</v>
      </c>
      <c r="AK60" s="52" t="s">
        <v>394</v>
      </c>
      <c r="AL60" s="45" t="s">
        <v>395</v>
      </c>
      <c r="AM60" s="24"/>
      <c r="AN60" s="29"/>
      <c r="AO60" s="29"/>
      <c r="AP60" s="29"/>
      <c r="AQ60" s="29"/>
      <c r="AR60" s="29"/>
      <c r="AS60" s="29"/>
      <c r="AT60" s="29"/>
      <c r="AU60" s="29"/>
      <c r="AV60" s="36" t="s">
        <v>186</v>
      </c>
      <c r="AW60" s="26" t="s">
        <v>79</v>
      </c>
      <c r="AX60" s="37"/>
      <c r="AY60" s="27" t="s">
        <v>396</v>
      </c>
      <c r="AZ60" s="29"/>
      <c r="BB60" t="s">
        <v>396</v>
      </c>
    </row>
    <row r="61" spans="1:54" x14ac:dyDescent="0.35">
      <c r="A61" s="21">
        <v>46535</v>
      </c>
      <c r="B61" s="15">
        <v>46535</v>
      </c>
      <c r="C61" s="16" t="s">
        <v>195</v>
      </c>
      <c r="E61" s="16"/>
      <c r="F61" s="16"/>
      <c r="G61" s="16"/>
      <c r="I61" s="105" t="s">
        <v>397</v>
      </c>
      <c r="J61" s="26" t="s">
        <v>33</v>
      </c>
      <c r="K61" s="100" t="s">
        <v>172</v>
      </c>
      <c r="L61" s="27" t="s">
        <v>398</v>
      </c>
      <c r="M61" s="23" t="s">
        <v>266</v>
      </c>
      <c r="N61" s="49"/>
      <c r="P61" s="24"/>
      <c r="Q61" s="25"/>
      <c r="R61" s="22" t="s">
        <v>267</v>
      </c>
      <c r="T61" s="48"/>
      <c r="W61" s="103"/>
      <c r="X61" s="39" t="s">
        <v>399</v>
      </c>
      <c r="Z61" s="97" t="s">
        <v>193</v>
      </c>
      <c r="AA61" s="98" t="s">
        <v>79</v>
      </c>
      <c r="AB61" s="99" t="s">
        <v>185</v>
      </c>
      <c r="AC61" s="101" t="s">
        <v>400</v>
      </c>
      <c r="AE61" s="29"/>
      <c r="AG61" s="36" t="s">
        <v>197</v>
      </c>
      <c r="AH61" s="26" t="s">
        <v>85</v>
      </c>
      <c r="AI61" s="104" t="s">
        <v>137</v>
      </c>
      <c r="AJ61" s="27" t="s">
        <v>401</v>
      </c>
      <c r="AK61" s="29"/>
      <c r="AL61" s="45"/>
      <c r="AM61" s="24"/>
      <c r="AN61" s="29"/>
      <c r="AO61" s="29"/>
      <c r="AP61" s="29"/>
      <c r="AQ61" s="29"/>
      <c r="AR61" s="29"/>
      <c r="AS61" s="29"/>
      <c r="AT61" s="29"/>
      <c r="AU61" s="29"/>
      <c r="AV61" s="36" t="s">
        <v>186</v>
      </c>
      <c r="AW61" s="26" t="s">
        <v>185</v>
      </c>
      <c r="AX61" s="37"/>
      <c r="AY61" s="27" t="s">
        <v>396</v>
      </c>
      <c r="AZ61" s="29"/>
    </row>
    <row r="62" spans="1:54" x14ac:dyDescent="0.35">
      <c r="A62" s="21">
        <v>46536</v>
      </c>
      <c r="B62" s="15">
        <v>46536</v>
      </c>
      <c r="C62" s="16" t="s">
        <v>195</v>
      </c>
      <c r="E62" s="16"/>
      <c r="F62" s="16"/>
      <c r="G62" s="16"/>
      <c r="I62" s="105" t="s">
        <v>397</v>
      </c>
      <c r="J62" s="26" t="s">
        <v>185</v>
      </c>
      <c r="K62" s="100" t="s">
        <v>185</v>
      </c>
      <c r="L62" s="27" t="s">
        <v>398</v>
      </c>
      <c r="M62" s="25" t="s">
        <v>402</v>
      </c>
      <c r="N62" s="49"/>
      <c r="P62" s="24"/>
      <c r="Q62" s="25"/>
      <c r="R62" s="24" t="s">
        <v>403</v>
      </c>
      <c r="T62" s="48"/>
      <c r="W62" s="103"/>
      <c r="X62" s="41" t="s">
        <v>404</v>
      </c>
      <c r="Z62" s="97" t="s">
        <v>193</v>
      </c>
      <c r="AA62" s="98" t="s">
        <v>185</v>
      </c>
      <c r="AB62" s="99" t="s">
        <v>185</v>
      </c>
      <c r="AC62" s="101" t="s">
        <v>400</v>
      </c>
      <c r="AE62" s="29"/>
      <c r="AG62" s="36" t="s">
        <v>197</v>
      </c>
      <c r="AH62" s="26" t="s">
        <v>185</v>
      </c>
      <c r="AI62" s="104" t="s">
        <v>185</v>
      </c>
      <c r="AJ62" s="27" t="s">
        <v>401</v>
      </c>
      <c r="AK62" s="29"/>
      <c r="AL62" s="45"/>
      <c r="AM62" s="24"/>
      <c r="AN62" s="29"/>
      <c r="AO62" s="29"/>
      <c r="AP62" s="29"/>
      <c r="AQ62" s="29"/>
      <c r="AR62" s="29"/>
      <c r="AS62" s="29"/>
      <c r="AT62" s="29"/>
      <c r="AU62" s="29"/>
      <c r="AV62" s="36" t="s">
        <v>186</v>
      </c>
      <c r="AW62" s="26" t="s">
        <v>185</v>
      </c>
      <c r="AX62" s="37"/>
      <c r="AY62" s="27" t="s">
        <v>396</v>
      </c>
      <c r="AZ62" s="29"/>
    </row>
    <row r="63" spans="1:54" x14ac:dyDescent="0.35">
      <c r="A63" s="21">
        <v>46537</v>
      </c>
      <c r="B63" s="15">
        <v>46537</v>
      </c>
      <c r="C63" s="16" t="s">
        <v>195</v>
      </c>
      <c r="E63" s="16"/>
      <c r="F63" s="16"/>
      <c r="G63" s="16"/>
      <c r="I63" s="105" t="s">
        <v>397</v>
      </c>
      <c r="J63" s="26" t="s">
        <v>185</v>
      </c>
      <c r="K63" s="100" t="s">
        <v>268</v>
      </c>
      <c r="L63" s="27" t="s">
        <v>398</v>
      </c>
      <c r="M63" s="25"/>
      <c r="N63" s="49"/>
      <c r="P63" s="24"/>
      <c r="Q63" s="25"/>
      <c r="R63" s="24"/>
      <c r="T63" s="48"/>
      <c r="W63" s="103"/>
      <c r="X63" s="41"/>
      <c r="Z63" s="97" t="s">
        <v>193</v>
      </c>
      <c r="AA63" s="98" t="s">
        <v>185</v>
      </c>
      <c r="AB63" s="99" t="s">
        <v>185</v>
      </c>
      <c r="AC63" s="101" t="s">
        <v>400</v>
      </c>
      <c r="AE63" s="29"/>
      <c r="AG63" s="36" t="s">
        <v>197</v>
      </c>
      <c r="AH63" s="26" t="s">
        <v>185</v>
      </c>
      <c r="AI63" s="104" t="s">
        <v>269</v>
      </c>
      <c r="AJ63" s="27" t="s">
        <v>401</v>
      </c>
      <c r="AK63" s="29"/>
      <c r="AL63" s="45"/>
      <c r="AM63" s="24"/>
      <c r="AN63" s="29"/>
      <c r="AO63" s="29"/>
      <c r="AP63" s="29"/>
      <c r="AQ63" s="29"/>
      <c r="AR63" s="29"/>
      <c r="AS63" s="29"/>
      <c r="AT63" s="29"/>
      <c r="AU63" s="29"/>
      <c r="AV63" s="36" t="s">
        <v>192</v>
      </c>
      <c r="AW63" s="26" t="s">
        <v>79</v>
      </c>
      <c r="AX63" s="37"/>
      <c r="AY63" s="27" t="s">
        <v>405</v>
      </c>
      <c r="AZ63" s="29"/>
    </row>
    <row r="64" spans="1:54" x14ac:dyDescent="0.35">
      <c r="A64" s="21">
        <v>46538</v>
      </c>
      <c r="B64" s="15">
        <v>46538</v>
      </c>
      <c r="C64" s="16" t="s">
        <v>195</v>
      </c>
      <c r="E64" s="16"/>
      <c r="F64" s="16"/>
      <c r="G64" s="16"/>
      <c r="I64" s="105" t="s">
        <v>397</v>
      </c>
      <c r="J64" s="26" t="s">
        <v>185</v>
      </c>
      <c r="K64" s="100" t="s">
        <v>185</v>
      </c>
      <c r="L64" s="27" t="s">
        <v>398</v>
      </c>
      <c r="M64" s="25"/>
      <c r="N64" s="49"/>
      <c r="P64" s="24"/>
      <c r="Q64" s="25"/>
      <c r="R64" s="24"/>
      <c r="T64" s="48"/>
      <c r="W64" s="103"/>
      <c r="X64" s="41"/>
      <c r="Z64" s="97" t="s">
        <v>193</v>
      </c>
      <c r="AA64" s="98" t="s">
        <v>185</v>
      </c>
      <c r="AB64" s="99" t="s">
        <v>185</v>
      </c>
      <c r="AC64" s="101" t="s">
        <v>400</v>
      </c>
      <c r="AE64" s="29"/>
      <c r="AG64" s="36" t="s">
        <v>197</v>
      </c>
      <c r="AH64" s="26" t="s">
        <v>185</v>
      </c>
      <c r="AI64" s="104" t="s">
        <v>270</v>
      </c>
      <c r="AJ64" s="27" t="s">
        <v>401</v>
      </c>
      <c r="AK64" s="29"/>
      <c r="AL64" s="45"/>
      <c r="AM64" s="24"/>
      <c r="AN64" s="29"/>
      <c r="AO64" s="29"/>
      <c r="AP64" s="29"/>
      <c r="AQ64" s="29"/>
      <c r="AR64" s="29"/>
      <c r="AS64" s="29"/>
      <c r="AT64" s="29"/>
      <c r="AU64" s="29"/>
      <c r="AV64" s="36" t="s">
        <v>192</v>
      </c>
      <c r="AW64" s="26" t="s">
        <v>185</v>
      </c>
      <c r="AX64" s="37"/>
      <c r="AY64" s="27" t="s">
        <v>405</v>
      </c>
      <c r="AZ64" s="29"/>
    </row>
    <row r="65" spans="1:54" x14ac:dyDescent="0.35">
      <c r="A65" s="21">
        <v>46539</v>
      </c>
      <c r="B65" s="15">
        <v>46539</v>
      </c>
      <c r="C65" s="16" t="s">
        <v>198</v>
      </c>
      <c r="E65" s="16"/>
      <c r="F65" s="16"/>
      <c r="G65" s="16"/>
      <c r="I65" s="105" t="s">
        <v>397</v>
      </c>
      <c r="J65" s="26" t="s">
        <v>185</v>
      </c>
      <c r="K65" s="100" t="s">
        <v>271</v>
      </c>
      <c r="L65" s="27" t="s">
        <v>398</v>
      </c>
      <c r="M65" s="25"/>
      <c r="N65" s="49"/>
      <c r="P65" s="24"/>
      <c r="Q65" s="25"/>
      <c r="R65" s="24"/>
      <c r="T65" s="48"/>
      <c r="W65" s="103"/>
      <c r="X65" s="41"/>
      <c r="Z65" s="97" t="s">
        <v>193</v>
      </c>
      <c r="AA65" s="98" t="s">
        <v>185</v>
      </c>
      <c r="AB65" s="99" t="s">
        <v>185</v>
      </c>
      <c r="AC65" s="101" t="s">
        <v>400</v>
      </c>
      <c r="AE65" s="29"/>
      <c r="AG65" s="36" t="s">
        <v>197</v>
      </c>
      <c r="AH65" s="26" t="s">
        <v>185</v>
      </c>
      <c r="AI65" s="104" t="s">
        <v>272</v>
      </c>
      <c r="AJ65" s="27" t="s">
        <v>401</v>
      </c>
      <c r="AK65" s="29"/>
      <c r="AL65" s="45"/>
      <c r="AM65" s="24"/>
      <c r="AN65" s="29"/>
      <c r="AO65" s="29"/>
      <c r="AP65" s="29"/>
      <c r="AQ65" s="29"/>
      <c r="AR65" s="29"/>
      <c r="AS65" s="29"/>
      <c r="AT65" s="29"/>
      <c r="AU65" s="29"/>
      <c r="AV65" s="36" t="s">
        <v>192</v>
      </c>
      <c r="AW65" s="26" t="s">
        <v>185</v>
      </c>
      <c r="AX65" s="37"/>
      <c r="AY65" s="27" t="s">
        <v>405</v>
      </c>
      <c r="AZ65" s="29"/>
    </row>
    <row r="66" spans="1:54" x14ac:dyDescent="0.35">
      <c r="A66" s="21">
        <v>46540</v>
      </c>
      <c r="B66" s="15">
        <v>46540</v>
      </c>
      <c r="C66" s="16" t="s">
        <v>198</v>
      </c>
      <c r="E66" s="16"/>
      <c r="F66" s="16"/>
      <c r="G66" s="16"/>
      <c r="I66" s="105" t="s">
        <v>397</v>
      </c>
      <c r="J66" s="26" t="s">
        <v>185</v>
      </c>
      <c r="K66" s="100" t="s">
        <v>273</v>
      </c>
      <c r="L66" s="27" t="s">
        <v>398</v>
      </c>
      <c r="M66" s="25"/>
      <c r="N66" s="49"/>
      <c r="P66" s="24"/>
      <c r="Q66" s="25"/>
      <c r="R66" s="24"/>
      <c r="T66" s="48"/>
      <c r="W66" s="103"/>
      <c r="X66" s="41"/>
      <c r="Z66" s="97" t="s">
        <v>193</v>
      </c>
      <c r="AA66" s="98" t="s">
        <v>185</v>
      </c>
      <c r="AB66" s="99" t="s">
        <v>185</v>
      </c>
      <c r="AC66" s="101" t="s">
        <v>400</v>
      </c>
      <c r="AE66" s="29"/>
      <c r="AG66" s="36" t="s">
        <v>197</v>
      </c>
      <c r="AH66" s="26" t="s">
        <v>185</v>
      </c>
      <c r="AI66" s="104" t="s">
        <v>274</v>
      </c>
      <c r="AJ66" s="27" t="s">
        <v>401</v>
      </c>
      <c r="AK66" s="29"/>
      <c r="AL66" s="45"/>
      <c r="AM66" s="24"/>
      <c r="AN66" s="29"/>
      <c r="AO66" s="29"/>
      <c r="AP66" s="29"/>
      <c r="AQ66" s="29"/>
      <c r="AR66" s="29"/>
      <c r="AS66" s="29"/>
      <c r="AT66" s="29"/>
      <c r="AU66" s="29"/>
      <c r="AV66" s="36" t="s">
        <v>192</v>
      </c>
      <c r="AW66" s="26" t="s">
        <v>185</v>
      </c>
      <c r="AX66" s="37"/>
      <c r="AY66" s="27" t="s">
        <v>405</v>
      </c>
      <c r="AZ66" s="29"/>
      <c r="BB66" t="s">
        <v>618</v>
      </c>
    </row>
    <row r="67" spans="1:54" x14ac:dyDescent="0.35">
      <c r="A67" s="21">
        <v>46541</v>
      </c>
      <c r="B67" s="15">
        <v>46541</v>
      </c>
      <c r="C67" s="16" t="s">
        <v>198</v>
      </c>
      <c r="E67" s="16"/>
      <c r="F67" s="16"/>
      <c r="G67" s="16"/>
      <c r="I67" s="105" t="s">
        <v>397</v>
      </c>
      <c r="J67" s="26" t="s">
        <v>185</v>
      </c>
      <c r="K67" s="100" t="s">
        <v>275</v>
      </c>
      <c r="L67" s="27" t="s">
        <v>398</v>
      </c>
      <c r="M67" s="35"/>
      <c r="N67" s="53"/>
      <c r="P67" s="30"/>
      <c r="Q67" s="25"/>
      <c r="R67" s="24"/>
      <c r="T67" s="48"/>
      <c r="W67" s="108"/>
      <c r="X67" s="41"/>
      <c r="Z67" s="97" t="s">
        <v>193</v>
      </c>
      <c r="AA67" s="98" t="s">
        <v>185</v>
      </c>
      <c r="AB67" s="99" t="s">
        <v>185</v>
      </c>
      <c r="AC67" s="101" t="s">
        <v>400</v>
      </c>
      <c r="AE67" s="29"/>
      <c r="AG67" s="36" t="s">
        <v>197</v>
      </c>
      <c r="AH67" s="26" t="s">
        <v>185</v>
      </c>
      <c r="AI67" s="104" t="s">
        <v>185</v>
      </c>
      <c r="AJ67" s="27" t="s">
        <v>401</v>
      </c>
      <c r="AK67" s="29"/>
      <c r="AL67" s="45"/>
      <c r="AM67" s="24"/>
      <c r="AN67" s="29"/>
      <c r="AO67" s="29"/>
      <c r="AP67" s="29"/>
      <c r="AQ67" s="29"/>
      <c r="AR67" s="29"/>
      <c r="AS67" s="29"/>
      <c r="AT67" s="29"/>
      <c r="AU67" s="29"/>
      <c r="AV67" s="36" t="s">
        <v>192</v>
      </c>
      <c r="AW67" s="26" t="s">
        <v>185</v>
      </c>
      <c r="AX67" s="37"/>
      <c r="AY67" s="27" t="s">
        <v>405</v>
      </c>
      <c r="AZ67" s="29"/>
      <c r="BB67" t="s">
        <v>407</v>
      </c>
    </row>
    <row r="68" spans="1:54" x14ac:dyDescent="0.35">
      <c r="A68" s="21">
        <v>46542</v>
      </c>
      <c r="B68" s="15">
        <v>46542</v>
      </c>
      <c r="C68" s="16" t="s">
        <v>198</v>
      </c>
      <c r="E68" s="16"/>
      <c r="F68" s="16"/>
      <c r="G68" s="16"/>
      <c r="I68" s="105" t="s">
        <v>397</v>
      </c>
      <c r="J68" s="26" t="s">
        <v>87</v>
      </c>
      <c r="K68" s="100" t="s">
        <v>156</v>
      </c>
      <c r="L68" s="27" t="s">
        <v>406</v>
      </c>
      <c r="M68" s="22" t="s">
        <v>276</v>
      </c>
      <c r="N68" s="44" t="s">
        <v>277</v>
      </c>
      <c r="P68" s="23" t="s">
        <v>278</v>
      </c>
      <c r="Q68" s="25"/>
      <c r="R68" s="24"/>
      <c r="T68" s="48"/>
      <c r="X68" s="54"/>
      <c r="Z68" s="97" t="s">
        <v>193</v>
      </c>
      <c r="AA68" s="98" t="s">
        <v>185</v>
      </c>
      <c r="AB68" s="99" t="s">
        <v>185</v>
      </c>
      <c r="AC68" s="101" t="s">
        <v>400</v>
      </c>
      <c r="AE68" s="29"/>
      <c r="AG68" s="36" t="s">
        <v>194</v>
      </c>
      <c r="AH68" s="26" t="s">
        <v>85</v>
      </c>
      <c r="AI68" s="104" t="s">
        <v>137</v>
      </c>
      <c r="AJ68" s="27" t="s">
        <v>407</v>
      </c>
      <c r="AK68" s="31" t="s">
        <v>39</v>
      </c>
      <c r="AL68" s="45"/>
      <c r="AM68" s="24"/>
      <c r="AN68" s="29"/>
      <c r="AO68" s="29"/>
      <c r="AP68" s="29"/>
      <c r="AQ68" s="29"/>
      <c r="AR68" s="29"/>
      <c r="AS68" s="29"/>
      <c r="AT68" s="29"/>
      <c r="AU68" s="29"/>
      <c r="AV68" s="36" t="s">
        <v>192</v>
      </c>
      <c r="AW68" s="26" t="s">
        <v>185</v>
      </c>
      <c r="AX68" s="37"/>
      <c r="AY68" s="27" t="s">
        <v>405</v>
      </c>
      <c r="AZ68" s="29"/>
    </row>
    <row r="69" spans="1:54" x14ac:dyDescent="0.35">
      <c r="A69" s="21">
        <v>46543</v>
      </c>
      <c r="B69" s="15">
        <v>46543</v>
      </c>
      <c r="C69" s="16" t="s">
        <v>198</v>
      </c>
      <c r="E69" s="16"/>
      <c r="F69" s="16"/>
      <c r="G69" s="16"/>
      <c r="I69" s="105" t="s">
        <v>397</v>
      </c>
      <c r="J69" s="26" t="s">
        <v>185</v>
      </c>
      <c r="K69" s="100" t="s">
        <v>279</v>
      </c>
      <c r="L69" s="27" t="s">
        <v>406</v>
      </c>
      <c r="M69" s="24" t="s">
        <v>408</v>
      </c>
      <c r="N69" s="46" t="s">
        <v>409</v>
      </c>
      <c r="P69" s="25" t="s">
        <v>410</v>
      </c>
      <c r="Q69" s="25"/>
      <c r="R69" s="24"/>
      <c r="T69" s="48"/>
      <c r="X69" s="54"/>
      <c r="Z69" s="97" t="s">
        <v>193</v>
      </c>
      <c r="AA69" s="98" t="s">
        <v>185</v>
      </c>
      <c r="AB69" s="99" t="s">
        <v>185</v>
      </c>
      <c r="AC69" s="101" t="s">
        <v>400</v>
      </c>
      <c r="AE69" s="29"/>
      <c r="AG69" s="36" t="s">
        <v>194</v>
      </c>
      <c r="AH69" s="26" t="s">
        <v>185</v>
      </c>
      <c r="AI69" s="104" t="s">
        <v>185</v>
      </c>
      <c r="AJ69" s="27" t="s">
        <v>407</v>
      </c>
      <c r="AK69" s="32" t="s">
        <v>411</v>
      </c>
      <c r="AL69" s="45"/>
      <c r="AM69" s="24"/>
      <c r="AN69" s="29"/>
      <c r="AO69" s="29"/>
      <c r="AP69" s="29"/>
      <c r="AQ69" s="29"/>
      <c r="AR69" s="29"/>
      <c r="AS69" s="29"/>
      <c r="AT69" s="29"/>
      <c r="AU69" s="29"/>
      <c r="AV69" s="36" t="s">
        <v>192</v>
      </c>
      <c r="AW69" s="26" t="s">
        <v>185</v>
      </c>
      <c r="AX69" s="37"/>
      <c r="AY69" s="27" t="s">
        <v>405</v>
      </c>
      <c r="AZ69" s="29"/>
    </row>
    <row r="70" spans="1:54" x14ac:dyDescent="0.35">
      <c r="A70" s="21">
        <v>46544</v>
      </c>
      <c r="B70" s="15">
        <v>46544</v>
      </c>
      <c r="C70" s="16" t="s">
        <v>198</v>
      </c>
      <c r="E70" s="16"/>
      <c r="F70" s="16"/>
      <c r="G70" s="16"/>
      <c r="I70" s="105" t="s">
        <v>397</v>
      </c>
      <c r="J70" s="26" t="s">
        <v>185</v>
      </c>
      <c r="K70" s="100" t="s">
        <v>280</v>
      </c>
      <c r="L70" s="27" t="s">
        <v>406</v>
      </c>
      <c r="M70" s="24"/>
      <c r="N70" s="46"/>
      <c r="P70" s="25"/>
      <c r="Q70" s="25"/>
      <c r="R70" s="24"/>
      <c r="T70" s="48"/>
      <c r="X70" s="54"/>
      <c r="Z70" s="97" t="s">
        <v>193</v>
      </c>
      <c r="AA70" s="98" t="s">
        <v>185</v>
      </c>
      <c r="AB70" s="99" t="s">
        <v>185</v>
      </c>
      <c r="AC70" s="101" t="s">
        <v>400</v>
      </c>
      <c r="AE70" s="29"/>
      <c r="AG70" s="36" t="s">
        <v>194</v>
      </c>
      <c r="AH70" s="26" t="s">
        <v>185</v>
      </c>
      <c r="AI70" s="104" t="s">
        <v>214</v>
      </c>
      <c r="AJ70" s="27" t="s">
        <v>407</v>
      </c>
      <c r="AK70" s="52"/>
      <c r="AL70" s="50"/>
      <c r="AM70" s="24"/>
      <c r="AN70" s="29"/>
      <c r="AO70" s="29"/>
      <c r="AP70" s="29"/>
      <c r="AQ70" s="29"/>
      <c r="AR70" s="29"/>
      <c r="AS70" s="29"/>
      <c r="AT70" s="29"/>
      <c r="AU70" s="29"/>
      <c r="AV70" s="97" t="s">
        <v>197</v>
      </c>
      <c r="AW70" s="98" t="s">
        <v>79</v>
      </c>
      <c r="AX70" s="99"/>
      <c r="AY70" s="27" t="s">
        <v>412</v>
      </c>
      <c r="AZ70" s="29"/>
    </row>
    <row r="71" spans="1:54" x14ac:dyDescent="0.35">
      <c r="A71" s="21">
        <v>46545</v>
      </c>
      <c r="B71" s="15">
        <v>46545</v>
      </c>
      <c r="C71" s="16" t="s">
        <v>198</v>
      </c>
      <c r="E71" s="16"/>
      <c r="F71" s="16"/>
      <c r="G71" s="16"/>
      <c r="I71" s="105" t="s">
        <v>397</v>
      </c>
      <c r="J71" s="26" t="s">
        <v>185</v>
      </c>
      <c r="K71" s="100" t="s">
        <v>257</v>
      </c>
      <c r="L71" s="27" t="s">
        <v>406</v>
      </c>
      <c r="M71" s="24"/>
      <c r="N71" s="46"/>
      <c r="P71" s="25"/>
      <c r="Q71" s="25"/>
      <c r="R71" s="24"/>
      <c r="T71" s="48"/>
      <c r="X71" s="54"/>
      <c r="Z71" s="97" t="s">
        <v>193</v>
      </c>
      <c r="AA71" s="98" t="s">
        <v>185</v>
      </c>
      <c r="AB71" s="99" t="s">
        <v>185</v>
      </c>
      <c r="AC71" s="101" t="s">
        <v>400</v>
      </c>
      <c r="AE71" s="29"/>
      <c r="AG71" s="36" t="s">
        <v>194</v>
      </c>
      <c r="AH71" s="26" t="s">
        <v>79</v>
      </c>
      <c r="AI71" s="104" t="s">
        <v>135</v>
      </c>
      <c r="AJ71" s="27" t="s">
        <v>407</v>
      </c>
      <c r="AK71" s="43" t="s">
        <v>40</v>
      </c>
      <c r="AL71" s="22" t="s">
        <v>41</v>
      </c>
      <c r="AM71" s="46"/>
      <c r="AN71" s="29"/>
      <c r="AO71" s="29"/>
      <c r="AP71" s="29"/>
      <c r="AQ71" s="29"/>
      <c r="AR71" s="29"/>
      <c r="AS71" s="29"/>
      <c r="AT71" s="29"/>
      <c r="AU71" s="29"/>
      <c r="AV71" s="97" t="s">
        <v>197</v>
      </c>
      <c r="AW71" s="98" t="s">
        <v>185</v>
      </c>
      <c r="AX71" s="99"/>
      <c r="AY71" s="27" t="s">
        <v>412</v>
      </c>
      <c r="AZ71" s="29"/>
    </row>
    <row r="72" spans="1:54" x14ac:dyDescent="0.35">
      <c r="A72" s="21">
        <v>46546</v>
      </c>
      <c r="B72" s="15">
        <v>46546</v>
      </c>
      <c r="C72" s="16" t="s">
        <v>198</v>
      </c>
      <c r="E72" s="16"/>
      <c r="F72" s="16"/>
      <c r="G72" s="16"/>
      <c r="I72" s="105" t="s">
        <v>397</v>
      </c>
      <c r="J72" s="26" t="s">
        <v>185</v>
      </c>
      <c r="K72" s="100" t="s">
        <v>281</v>
      </c>
      <c r="L72" s="27" t="s">
        <v>406</v>
      </c>
      <c r="M72" s="24"/>
      <c r="N72" s="46"/>
      <c r="P72" s="25"/>
      <c r="Q72" s="25"/>
      <c r="R72" s="24"/>
      <c r="T72" s="48"/>
      <c r="X72" s="54"/>
      <c r="Z72" s="97" t="s">
        <v>193</v>
      </c>
      <c r="AA72" s="98" t="s">
        <v>185</v>
      </c>
      <c r="AB72" s="99" t="s">
        <v>185</v>
      </c>
      <c r="AC72" s="101" t="s">
        <v>400</v>
      </c>
      <c r="AE72" s="29"/>
      <c r="AG72" s="36" t="s">
        <v>194</v>
      </c>
      <c r="AH72" s="26" t="s">
        <v>185</v>
      </c>
      <c r="AI72" s="104" t="s">
        <v>185</v>
      </c>
      <c r="AJ72" s="27" t="s">
        <v>407</v>
      </c>
      <c r="AK72" s="45" t="s">
        <v>413</v>
      </c>
      <c r="AL72" s="24" t="s">
        <v>414</v>
      </c>
      <c r="AM72" s="46"/>
      <c r="AN72" s="29"/>
      <c r="AO72" s="29"/>
      <c r="AP72" s="29"/>
      <c r="AQ72" s="29"/>
      <c r="AR72" s="29"/>
      <c r="AS72" s="29"/>
      <c r="AT72" s="29"/>
      <c r="AU72" s="29"/>
      <c r="AV72" s="97" t="s">
        <v>197</v>
      </c>
      <c r="AW72" s="98" t="s">
        <v>185</v>
      </c>
      <c r="AX72" s="99"/>
      <c r="AY72" s="27" t="s">
        <v>412</v>
      </c>
      <c r="AZ72" s="29"/>
    </row>
    <row r="73" spans="1:54" x14ac:dyDescent="0.35">
      <c r="A73" s="21">
        <v>46547</v>
      </c>
      <c r="B73" s="15">
        <v>46547</v>
      </c>
      <c r="C73" s="16" t="s">
        <v>198</v>
      </c>
      <c r="E73" s="16"/>
      <c r="F73" s="16"/>
      <c r="G73" s="16"/>
      <c r="I73" s="105" t="s">
        <v>397</v>
      </c>
      <c r="J73" s="26" t="s">
        <v>185</v>
      </c>
      <c r="K73" s="100" t="s">
        <v>185</v>
      </c>
      <c r="L73" s="27" t="s">
        <v>406</v>
      </c>
      <c r="M73" s="24"/>
      <c r="N73" s="46"/>
      <c r="P73" s="25"/>
      <c r="Q73" s="25"/>
      <c r="R73" s="24"/>
      <c r="T73" s="48"/>
      <c r="X73" s="54"/>
      <c r="Z73" s="97" t="s">
        <v>193</v>
      </c>
      <c r="AA73" s="98" t="s">
        <v>185</v>
      </c>
      <c r="AB73" s="99" t="s">
        <v>185</v>
      </c>
      <c r="AC73" s="101" t="s">
        <v>400</v>
      </c>
      <c r="AE73" s="29"/>
      <c r="AG73" s="36" t="s">
        <v>194</v>
      </c>
      <c r="AH73" s="26" t="s">
        <v>185</v>
      </c>
      <c r="AI73" s="104" t="s">
        <v>185</v>
      </c>
      <c r="AJ73" s="27" t="s">
        <v>407</v>
      </c>
      <c r="AK73" s="45"/>
      <c r="AL73" s="24"/>
      <c r="AM73" s="46"/>
      <c r="AN73" s="29"/>
      <c r="AO73" s="29"/>
      <c r="AP73" s="29"/>
      <c r="AQ73" s="29"/>
      <c r="AR73" s="29"/>
      <c r="AS73" s="29"/>
      <c r="AT73" s="29"/>
      <c r="AU73" s="29"/>
      <c r="AV73" s="97" t="s">
        <v>197</v>
      </c>
      <c r="AW73" s="98" t="s">
        <v>185</v>
      </c>
      <c r="AX73" s="99"/>
      <c r="AY73" s="27" t="s">
        <v>412</v>
      </c>
      <c r="AZ73" s="29"/>
    </row>
    <row r="74" spans="1:54" x14ac:dyDescent="0.35">
      <c r="A74" s="21">
        <v>46548</v>
      </c>
      <c r="B74" s="15">
        <v>46548</v>
      </c>
      <c r="C74" s="16" t="s">
        <v>198</v>
      </c>
      <c r="E74" s="16"/>
      <c r="F74" s="16"/>
      <c r="G74" s="16"/>
      <c r="I74" s="105" t="s">
        <v>397</v>
      </c>
      <c r="J74" s="26" t="s">
        <v>185</v>
      </c>
      <c r="K74" s="100" t="s">
        <v>282</v>
      </c>
      <c r="L74" s="27" t="s">
        <v>406</v>
      </c>
      <c r="M74" s="30"/>
      <c r="N74" s="46"/>
      <c r="P74" s="25"/>
      <c r="Q74" s="35"/>
      <c r="R74" s="24"/>
      <c r="T74" s="55"/>
      <c r="X74" s="56"/>
      <c r="Z74" s="97" t="s">
        <v>193</v>
      </c>
      <c r="AA74" s="98" t="s">
        <v>185</v>
      </c>
      <c r="AB74" s="99" t="s">
        <v>185</v>
      </c>
      <c r="AC74" s="101" t="s">
        <v>400</v>
      </c>
      <c r="AE74" s="29"/>
      <c r="AG74" s="36" t="s">
        <v>194</v>
      </c>
      <c r="AH74" s="26" t="s">
        <v>185</v>
      </c>
      <c r="AI74" s="104" t="s">
        <v>185</v>
      </c>
      <c r="AJ74" s="27" t="s">
        <v>407</v>
      </c>
      <c r="AK74" s="45"/>
      <c r="AL74" s="24"/>
      <c r="AM74" s="46"/>
      <c r="AN74" s="29"/>
      <c r="AO74" s="29"/>
      <c r="AP74" s="29"/>
      <c r="AQ74" s="29"/>
      <c r="AR74" s="29"/>
      <c r="AS74" s="29"/>
      <c r="AT74" s="29"/>
      <c r="AU74" s="29"/>
      <c r="AV74" s="97" t="s">
        <v>197</v>
      </c>
      <c r="AW74" s="98" t="s">
        <v>185</v>
      </c>
      <c r="AX74" s="99"/>
      <c r="AY74" s="27" t="s">
        <v>412</v>
      </c>
      <c r="AZ74" s="29"/>
    </row>
    <row r="75" spans="1:54" x14ac:dyDescent="0.35">
      <c r="A75" s="21">
        <v>46549</v>
      </c>
      <c r="B75" s="15">
        <v>46549</v>
      </c>
      <c r="C75" s="16" t="s">
        <v>198</v>
      </c>
      <c r="E75" s="16"/>
      <c r="F75" s="16"/>
      <c r="G75" s="16"/>
      <c r="I75" s="105" t="s">
        <v>415</v>
      </c>
      <c r="J75" s="26" t="s">
        <v>96</v>
      </c>
      <c r="K75" s="100" t="s">
        <v>136</v>
      </c>
      <c r="L75" s="27" t="s">
        <v>416</v>
      </c>
      <c r="M75" s="23" t="s">
        <v>283</v>
      </c>
      <c r="N75" s="46"/>
      <c r="P75" s="25"/>
      <c r="Q75" s="22" t="s">
        <v>284</v>
      </c>
      <c r="R75" s="24"/>
      <c r="X75" s="57" t="s">
        <v>417</v>
      </c>
      <c r="Z75" s="97" t="s">
        <v>418</v>
      </c>
      <c r="AA75" s="98" t="s">
        <v>79</v>
      </c>
      <c r="AB75" s="99" t="s">
        <v>185</v>
      </c>
      <c r="AC75" s="101" t="s">
        <v>419</v>
      </c>
      <c r="AE75" s="29"/>
      <c r="AG75" s="36" t="s">
        <v>194</v>
      </c>
      <c r="AH75" s="26" t="s">
        <v>185</v>
      </c>
      <c r="AI75" s="104" t="s">
        <v>185</v>
      </c>
      <c r="AJ75" s="27" t="s">
        <v>407</v>
      </c>
      <c r="AK75" s="45"/>
      <c r="AL75" s="24"/>
      <c r="AM75" s="46"/>
      <c r="AN75" s="29"/>
      <c r="AO75" s="29"/>
      <c r="AP75" s="29"/>
      <c r="AQ75" s="29"/>
      <c r="AR75" s="29"/>
      <c r="AS75" s="29"/>
      <c r="AT75" s="29"/>
      <c r="AU75" s="29"/>
      <c r="AV75" s="97" t="s">
        <v>197</v>
      </c>
      <c r="AW75" s="98" t="s">
        <v>185</v>
      </c>
      <c r="AX75" s="99"/>
      <c r="AY75" s="27" t="s">
        <v>412</v>
      </c>
      <c r="AZ75" s="29"/>
    </row>
    <row r="76" spans="1:54" x14ac:dyDescent="0.35">
      <c r="A76" s="21">
        <v>46550</v>
      </c>
      <c r="B76" s="15">
        <v>46550</v>
      </c>
      <c r="C76" s="16" t="s">
        <v>198</v>
      </c>
      <c r="E76" s="16"/>
      <c r="F76" s="16"/>
      <c r="G76" s="16"/>
      <c r="I76" s="105" t="s">
        <v>415</v>
      </c>
      <c r="J76" s="26" t="s">
        <v>185</v>
      </c>
      <c r="K76" s="100" t="s">
        <v>285</v>
      </c>
      <c r="L76" s="27" t="s">
        <v>416</v>
      </c>
      <c r="M76" s="25" t="s">
        <v>420</v>
      </c>
      <c r="N76" s="46"/>
      <c r="P76" s="25"/>
      <c r="Q76" s="24" t="s">
        <v>421</v>
      </c>
      <c r="R76" s="24"/>
      <c r="X76" s="54" t="s">
        <v>422</v>
      </c>
      <c r="Z76" s="97" t="s">
        <v>418</v>
      </c>
      <c r="AA76" s="98" t="s">
        <v>185</v>
      </c>
      <c r="AB76" s="99" t="s">
        <v>185</v>
      </c>
      <c r="AC76" s="101" t="s">
        <v>419</v>
      </c>
      <c r="AE76" s="29"/>
      <c r="AG76" s="36" t="s">
        <v>194</v>
      </c>
      <c r="AH76" s="26" t="s">
        <v>185</v>
      </c>
      <c r="AI76" s="104" t="s">
        <v>185</v>
      </c>
      <c r="AJ76" s="27" t="s">
        <v>407</v>
      </c>
      <c r="AK76" s="45"/>
      <c r="AL76" s="24"/>
      <c r="AM76" s="46"/>
      <c r="AN76" s="29"/>
      <c r="AO76" s="29"/>
      <c r="AP76" s="29"/>
      <c r="AQ76" s="29"/>
      <c r="AR76" s="29"/>
      <c r="AS76" s="29"/>
      <c r="AT76" s="29"/>
      <c r="AU76" s="29"/>
      <c r="AV76" s="97" t="s">
        <v>197</v>
      </c>
      <c r="AW76" s="98" t="s">
        <v>185</v>
      </c>
      <c r="AX76" s="99"/>
      <c r="AY76" s="27" t="s">
        <v>412</v>
      </c>
      <c r="AZ76" s="29"/>
    </row>
    <row r="77" spans="1:54" x14ac:dyDescent="0.35">
      <c r="A77" s="21">
        <v>46551</v>
      </c>
      <c r="B77" s="15">
        <v>46551</v>
      </c>
      <c r="C77" s="16" t="s">
        <v>198</v>
      </c>
      <c r="E77" s="16"/>
      <c r="F77" s="16"/>
      <c r="G77" s="16"/>
      <c r="I77" s="105" t="s">
        <v>415</v>
      </c>
      <c r="J77" s="26" t="s">
        <v>185</v>
      </c>
      <c r="K77" s="100" t="s">
        <v>286</v>
      </c>
      <c r="L77" s="27" t="s">
        <v>416</v>
      </c>
      <c r="M77" s="25"/>
      <c r="N77" s="46"/>
      <c r="P77" s="25"/>
      <c r="Q77" s="24"/>
      <c r="R77" s="24"/>
      <c r="X77" s="54"/>
      <c r="Z77" s="97" t="s">
        <v>418</v>
      </c>
      <c r="AA77" s="98" t="s">
        <v>185</v>
      </c>
      <c r="AB77" s="99" t="s">
        <v>185</v>
      </c>
      <c r="AC77" s="101" t="s">
        <v>419</v>
      </c>
      <c r="AE77" s="29"/>
      <c r="AG77" s="36" t="s">
        <v>194</v>
      </c>
      <c r="AH77" s="26" t="s">
        <v>185</v>
      </c>
      <c r="AI77" s="104" t="s">
        <v>185</v>
      </c>
      <c r="AJ77" s="27" t="s">
        <v>407</v>
      </c>
      <c r="AK77" s="50"/>
      <c r="AL77" s="24"/>
      <c r="AM77" s="58"/>
      <c r="AN77" s="29"/>
      <c r="AO77" s="29"/>
      <c r="AP77" s="29"/>
      <c r="AQ77" s="29"/>
      <c r="AR77" s="29"/>
      <c r="AS77" s="29"/>
      <c r="AT77" s="29"/>
      <c r="AU77" s="29"/>
      <c r="AV77" s="97" t="s">
        <v>192</v>
      </c>
      <c r="AW77" s="98" t="s">
        <v>79</v>
      </c>
      <c r="AX77" s="99"/>
      <c r="AY77" s="27" t="s">
        <v>423</v>
      </c>
      <c r="AZ77" s="29"/>
    </row>
    <row r="78" spans="1:54" x14ac:dyDescent="0.35">
      <c r="A78" s="21">
        <v>46552</v>
      </c>
      <c r="B78" s="15">
        <v>46552</v>
      </c>
      <c r="C78" s="16" t="s">
        <v>198</v>
      </c>
      <c r="E78" s="16"/>
      <c r="F78" s="16"/>
      <c r="G78" s="16"/>
      <c r="I78" s="105" t="s">
        <v>415</v>
      </c>
      <c r="J78" s="26" t="s">
        <v>185</v>
      </c>
      <c r="K78" s="100" t="s">
        <v>185</v>
      </c>
      <c r="L78" s="27" t="s">
        <v>416</v>
      </c>
      <c r="M78" s="25"/>
      <c r="N78" s="46"/>
      <c r="P78" s="25"/>
      <c r="Q78" s="24"/>
      <c r="R78" s="24"/>
      <c r="X78" s="54"/>
      <c r="Z78" s="97" t="s">
        <v>418</v>
      </c>
      <c r="AA78" s="98" t="s">
        <v>185</v>
      </c>
      <c r="AB78" s="99" t="s">
        <v>185</v>
      </c>
      <c r="AC78" s="101" t="s">
        <v>419</v>
      </c>
      <c r="AE78" s="29"/>
      <c r="AG78" s="36" t="s">
        <v>188</v>
      </c>
      <c r="AH78" s="26" t="s">
        <v>88</v>
      </c>
      <c r="AI78" s="104" t="s">
        <v>157</v>
      </c>
      <c r="AJ78" s="27" t="s">
        <v>424</v>
      </c>
      <c r="AK78" s="29"/>
      <c r="AL78" s="32"/>
      <c r="AM78" s="23" t="s">
        <v>42</v>
      </c>
      <c r="AN78" s="29"/>
      <c r="AO78" s="29"/>
      <c r="AP78" s="29"/>
      <c r="AQ78" s="29"/>
      <c r="AR78" s="29"/>
      <c r="AS78" s="29"/>
      <c r="AT78" s="29"/>
      <c r="AU78" s="29"/>
      <c r="AV78" s="97" t="s">
        <v>192</v>
      </c>
      <c r="AW78" s="98" t="s">
        <v>185</v>
      </c>
      <c r="AX78" s="99"/>
      <c r="AY78" s="27" t="s">
        <v>423</v>
      </c>
      <c r="AZ78" s="29"/>
    </row>
    <row r="79" spans="1:54" x14ac:dyDescent="0.35">
      <c r="A79" s="21">
        <v>46553</v>
      </c>
      <c r="B79" s="15">
        <v>46553</v>
      </c>
      <c r="C79" s="16" t="s">
        <v>198</v>
      </c>
      <c r="E79" s="16"/>
      <c r="F79" s="16"/>
      <c r="G79" s="16"/>
      <c r="I79" s="105" t="s">
        <v>415</v>
      </c>
      <c r="J79" s="26" t="s">
        <v>185</v>
      </c>
      <c r="K79" s="100" t="s">
        <v>287</v>
      </c>
      <c r="L79" s="27" t="s">
        <v>416</v>
      </c>
      <c r="M79" s="25"/>
      <c r="N79" s="46"/>
      <c r="P79" s="25"/>
      <c r="Q79" s="24"/>
      <c r="R79" s="24"/>
      <c r="X79" s="54"/>
      <c r="Z79" s="97" t="s">
        <v>418</v>
      </c>
      <c r="AA79" s="98" t="s">
        <v>185</v>
      </c>
      <c r="AB79" s="99" t="s">
        <v>185</v>
      </c>
      <c r="AC79" s="101" t="s">
        <v>419</v>
      </c>
      <c r="AE79" s="29"/>
      <c r="AG79" s="36" t="s">
        <v>188</v>
      </c>
      <c r="AH79" s="26" t="s">
        <v>185</v>
      </c>
      <c r="AI79" s="104" t="s">
        <v>185</v>
      </c>
      <c r="AJ79" s="27" t="s">
        <v>424</v>
      </c>
      <c r="AK79" s="29"/>
      <c r="AL79" s="32"/>
      <c r="AM79" s="25" t="s">
        <v>425</v>
      </c>
      <c r="AN79" s="29"/>
      <c r="AO79" s="29"/>
      <c r="AP79" s="29"/>
      <c r="AQ79" s="29"/>
      <c r="AR79" s="29"/>
      <c r="AS79" s="29"/>
      <c r="AT79" s="29"/>
      <c r="AU79" s="29"/>
      <c r="AV79" s="97" t="s">
        <v>192</v>
      </c>
      <c r="AW79" s="98" t="s">
        <v>185</v>
      </c>
      <c r="AX79" s="99"/>
      <c r="AY79" s="27" t="s">
        <v>423</v>
      </c>
      <c r="AZ79" s="29"/>
    </row>
    <row r="80" spans="1:54" x14ac:dyDescent="0.35">
      <c r="A80" s="21">
        <v>46554</v>
      </c>
      <c r="B80" s="15">
        <v>46554</v>
      </c>
      <c r="C80" s="16" t="s">
        <v>198</v>
      </c>
      <c r="E80" s="16"/>
      <c r="F80" s="16"/>
      <c r="G80" s="16"/>
      <c r="I80" s="105" t="s">
        <v>415</v>
      </c>
      <c r="J80" s="26" t="s">
        <v>185</v>
      </c>
      <c r="K80" s="100" t="s">
        <v>288</v>
      </c>
      <c r="L80" s="27" t="s">
        <v>416</v>
      </c>
      <c r="M80" s="25"/>
      <c r="N80" s="46"/>
      <c r="P80" s="25"/>
      <c r="Q80" s="24"/>
      <c r="R80" s="24"/>
      <c r="X80" s="54"/>
      <c r="Z80" s="97" t="s">
        <v>418</v>
      </c>
      <c r="AA80" s="98" t="s">
        <v>185</v>
      </c>
      <c r="AB80" s="99" t="s">
        <v>185</v>
      </c>
      <c r="AC80" s="101" t="s">
        <v>419</v>
      </c>
      <c r="AE80" s="29"/>
      <c r="AG80" s="36" t="s">
        <v>188</v>
      </c>
      <c r="AH80" s="26" t="s">
        <v>185</v>
      </c>
      <c r="AI80" s="104" t="s">
        <v>185</v>
      </c>
      <c r="AJ80" s="27" t="s">
        <v>424</v>
      </c>
      <c r="AK80" s="29"/>
      <c r="AL80" s="32"/>
      <c r="AM80" s="25"/>
      <c r="AN80" s="29"/>
      <c r="AO80" s="29"/>
      <c r="AP80" s="29"/>
      <c r="AQ80" s="29"/>
      <c r="AR80" s="29"/>
      <c r="AS80" s="29"/>
      <c r="AT80" s="29"/>
      <c r="AU80" s="29"/>
      <c r="AV80" s="97" t="s">
        <v>192</v>
      </c>
      <c r="AW80" s="98" t="s">
        <v>185</v>
      </c>
      <c r="AX80" s="99"/>
      <c r="AY80" s="27" t="s">
        <v>423</v>
      </c>
      <c r="AZ80" s="29"/>
      <c r="BB80" t="s">
        <v>619</v>
      </c>
    </row>
    <row r="81" spans="1:54" x14ac:dyDescent="0.35">
      <c r="A81" s="21">
        <v>46555</v>
      </c>
      <c r="B81" s="15">
        <v>46555</v>
      </c>
      <c r="C81" s="16" t="s">
        <v>198</v>
      </c>
      <c r="E81" s="16"/>
      <c r="F81" s="16"/>
      <c r="G81" s="16"/>
      <c r="I81" s="105" t="s">
        <v>415</v>
      </c>
      <c r="J81" s="26" t="s">
        <v>185</v>
      </c>
      <c r="K81" s="100" t="s">
        <v>185</v>
      </c>
      <c r="L81" s="27" t="s">
        <v>416</v>
      </c>
      <c r="M81" s="35"/>
      <c r="N81" s="58"/>
      <c r="P81" s="25"/>
      <c r="Q81" s="24"/>
      <c r="R81" s="30"/>
      <c r="X81" s="54"/>
      <c r="Z81" s="97" t="s">
        <v>418</v>
      </c>
      <c r="AA81" s="98" t="s">
        <v>185</v>
      </c>
      <c r="AB81" s="99" t="s">
        <v>185</v>
      </c>
      <c r="AC81" s="101" t="s">
        <v>419</v>
      </c>
      <c r="AE81" s="29"/>
      <c r="AG81" s="36" t="s">
        <v>188</v>
      </c>
      <c r="AH81" s="26" t="s">
        <v>185</v>
      </c>
      <c r="AI81" s="104" t="s">
        <v>185</v>
      </c>
      <c r="AJ81" s="27" t="s">
        <v>424</v>
      </c>
      <c r="AK81" s="29"/>
      <c r="AL81" s="32"/>
      <c r="AM81" s="25"/>
      <c r="AN81" s="29"/>
      <c r="AO81" s="29"/>
      <c r="AP81" s="29"/>
      <c r="AQ81" s="29"/>
      <c r="AR81" s="29"/>
      <c r="AS81" s="29"/>
      <c r="AT81" s="29"/>
      <c r="AU81" s="29"/>
      <c r="AV81" s="97" t="s">
        <v>192</v>
      </c>
      <c r="AW81" s="98" t="s">
        <v>185</v>
      </c>
      <c r="AX81" s="99"/>
      <c r="AY81" s="27" t="s">
        <v>423</v>
      </c>
      <c r="AZ81" s="29"/>
      <c r="BB81" t="s">
        <v>431</v>
      </c>
    </row>
    <row r="82" spans="1:54" x14ac:dyDescent="0.35">
      <c r="A82" s="21">
        <v>46556</v>
      </c>
      <c r="B82" s="15">
        <v>46556</v>
      </c>
      <c r="C82" s="16" t="s">
        <v>198</v>
      </c>
      <c r="E82" s="16"/>
      <c r="F82" s="16"/>
      <c r="G82" s="16"/>
      <c r="I82" s="105" t="s">
        <v>397</v>
      </c>
      <c r="J82" s="26" t="s">
        <v>33</v>
      </c>
      <c r="K82" s="100" t="s">
        <v>172</v>
      </c>
      <c r="L82" s="27" t="s">
        <v>426</v>
      </c>
      <c r="M82" s="22" t="s">
        <v>289</v>
      </c>
      <c r="N82" s="47" t="s">
        <v>290</v>
      </c>
      <c r="P82" s="25"/>
      <c r="Q82" s="24"/>
      <c r="R82" s="23" t="s">
        <v>291</v>
      </c>
      <c r="X82" s="54"/>
      <c r="Z82" s="97" t="s">
        <v>418</v>
      </c>
      <c r="AA82" s="98" t="s">
        <v>185</v>
      </c>
      <c r="AB82" s="99" t="s">
        <v>185</v>
      </c>
      <c r="AC82" s="101" t="s">
        <v>419</v>
      </c>
      <c r="AE82" s="29"/>
      <c r="AG82" s="36" t="s">
        <v>188</v>
      </c>
      <c r="AH82" s="26" t="s">
        <v>185</v>
      </c>
      <c r="AI82" s="104" t="s">
        <v>185</v>
      </c>
      <c r="AJ82" s="27" t="s">
        <v>424</v>
      </c>
      <c r="AK82" s="29"/>
      <c r="AL82" s="32"/>
      <c r="AM82" s="25"/>
      <c r="AN82" s="29"/>
      <c r="AO82" s="29"/>
      <c r="AP82" s="29"/>
      <c r="AQ82" s="29"/>
      <c r="AR82" s="29"/>
      <c r="AS82" s="29"/>
      <c r="AT82" s="29"/>
      <c r="AU82" s="29"/>
      <c r="AV82" s="97" t="s">
        <v>192</v>
      </c>
      <c r="AW82" s="98" t="s">
        <v>185</v>
      </c>
      <c r="AX82" s="99"/>
      <c r="AY82" s="27" t="s">
        <v>423</v>
      </c>
      <c r="AZ82" s="29"/>
    </row>
    <row r="83" spans="1:54" x14ac:dyDescent="0.35">
      <c r="A83" s="21">
        <v>46557</v>
      </c>
      <c r="B83" s="15">
        <v>46557</v>
      </c>
      <c r="C83" s="16" t="s">
        <v>198</v>
      </c>
      <c r="E83" s="16"/>
      <c r="F83" s="16"/>
      <c r="G83" s="16"/>
      <c r="I83" s="105" t="s">
        <v>397</v>
      </c>
      <c r="J83" s="26" t="s">
        <v>185</v>
      </c>
      <c r="K83" s="100" t="s">
        <v>185</v>
      </c>
      <c r="L83" s="27" t="s">
        <v>426</v>
      </c>
      <c r="M83" s="24" t="s">
        <v>427</v>
      </c>
      <c r="N83" s="49" t="s">
        <v>428</v>
      </c>
      <c r="P83" s="25"/>
      <c r="Q83" s="24"/>
      <c r="R83" s="25" t="s">
        <v>429</v>
      </c>
      <c r="X83" s="54"/>
      <c r="Z83" s="97" t="s">
        <v>418</v>
      </c>
      <c r="AA83" s="98" t="s">
        <v>185</v>
      </c>
      <c r="AB83" s="99" t="s">
        <v>185</v>
      </c>
      <c r="AC83" s="101" t="s">
        <v>419</v>
      </c>
      <c r="AE83" s="29"/>
      <c r="AG83" s="36" t="s">
        <v>188</v>
      </c>
      <c r="AH83" s="26" t="s">
        <v>185</v>
      </c>
      <c r="AI83" s="104" t="s">
        <v>185</v>
      </c>
      <c r="AJ83" s="27" t="s">
        <v>424</v>
      </c>
      <c r="AK83" s="29"/>
      <c r="AL83" s="32"/>
      <c r="AM83" s="25"/>
      <c r="AN83" s="29"/>
      <c r="AO83" s="29"/>
      <c r="AP83" s="29"/>
      <c r="AQ83" s="29"/>
      <c r="AR83" s="29"/>
      <c r="AS83" s="29"/>
      <c r="AT83" s="29"/>
      <c r="AU83" s="29"/>
      <c r="AV83" s="97" t="s">
        <v>192</v>
      </c>
      <c r="AW83" s="98" t="s">
        <v>185</v>
      </c>
      <c r="AX83" s="99"/>
      <c r="AY83" s="27" t="s">
        <v>423</v>
      </c>
      <c r="AZ83" s="29"/>
    </row>
    <row r="84" spans="1:54" x14ac:dyDescent="0.35">
      <c r="A84" s="21">
        <v>46558</v>
      </c>
      <c r="B84" s="15">
        <v>46558</v>
      </c>
      <c r="C84" s="16" t="s">
        <v>198</v>
      </c>
      <c r="E84" s="16"/>
      <c r="F84" s="16"/>
      <c r="G84" s="16"/>
      <c r="I84" s="105" t="s">
        <v>397</v>
      </c>
      <c r="J84" s="26" t="s">
        <v>185</v>
      </c>
      <c r="K84" s="100" t="s">
        <v>268</v>
      </c>
      <c r="L84" s="27" t="s">
        <v>426</v>
      </c>
      <c r="M84" s="24"/>
      <c r="N84" s="49"/>
      <c r="P84" s="25"/>
      <c r="Q84" s="24"/>
      <c r="R84" s="25"/>
      <c r="X84" s="54"/>
      <c r="Z84" s="97" t="s">
        <v>418</v>
      </c>
      <c r="AA84" s="98" t="s">
        <v>185</v>
      </c>
      <c r="AB84" s="99" t="s">
        <v>185</v>
      </c>
      <c r="AC84" s="101" t="s">
        <v>419</v>
      </c>
      <c r="AE84" s="29"/>
      <c r="AG84" s="36" t="s">
        <v>188</v>
      </c>
      <c r="AH84" s="26" t="s">
        <v>185</v>
      </c>
      <c r="AI84" s="104" t="s">
        <v>185</v>
      </c>
      <c r="AJ84" s="27" t="s">
        <v>424</v>
      </c>
      <c r="AK84" s="29"/>
      <c r="AL84" s="52"/>
      <c r="AM84" s="25"/>
      <c r="AN84" s="29"/>
      <c r="AO84" s="29"/>
      <c r="AP84" s="29"/>
      <c r="AQ84" s="29"/>
      <c r="AR84" s="29"/>
      <c r="AS84" s="29"/>
      <c r="AT84" s="29"/>
      <c r="AU84" s="29"/>
      <c r="AV84" s="36" t="s">
        <v>197</v>
      </c>
      <c r="AW84" s="26" t="s">
        <v>79</v>
      </c>
      <c r="AX84" s="37"/>
      <c r="AY84" s="27" t="s">
        <v>430</v>
      </c>
      <c r="AZ84" s="29"/>
    </row>
    <row r="85" spans="1:54" x14ac:dyDescent="0.35">
      <c r="A85" s="21">
        <v>46559</v>
      </c>
      <c r="B85" s="15">
        <v>46559</v>
      </c>
      <c r="C85" s="16" t="s">
        <v>198</v>
      </c>
      <c r="E85" s="16"/>
      <c r="F85" s="16"/>
      <c r="G85" s="16"/>
      <c r="I85" s="105" t="s">
        <v>397</v>
      </c>
      <c r="J85" s="26" t="s">
        <v>185</v>
      </c>
      <c r="K85" s="100" t="s">
        <v>185</v>
      </c>
      <c r="L85" s="27" t="s">
        <v>426</v>
      </c>
      <c r="M85" s="24"/>
      <c r="N85" s="49"/>
      <c r="P85" s="25"/>
      <c r="Q85" s="24"/>
      <c r="R85" s="25"/>
      <c r="X85" s="54"/>
      <c r="Z85" s="97" t="s">
        <v>418</v>
      </c>
      <c r="AA85" s="98" t="s">
        <v>185</v>
      </c>
      <c r="AB85" s="99" t="s">
        <v>185</v>
      </c>
      <c r="AC85" s="101" t="s">
        <v>419</v>
      </c>
      <c r="AE85" s="29"/>
      <c r="AG85" s="36" t="s">
        <v>186</v>
      </c>
      <c r="AH85" s="26" t="s">
        <v>79</v>
      </c>
      <c r="AI85" s="104" t="s">
        <v>135</v>
      </c>
      <c r="AJ85" s="27" t="s">
        <v>431</v>
      </c>
      <c r="AK85" s="29"/>
      <c r="AL85" s="29"/>
      <c r="AM85" s="25"/>
      <c r="AN85" s="29"/>
      <c r="AO85" s="29"/>
      <c r="AP85" s="29"/>
      <c r="AQ85" s="29"/>
      <c r="AR85" s="29"/>
      <c r="AS85" s="29"/>
      <c r="AT85" s="29"/>
      <c r="AU85" s="29"/>
      <c r="AV85" s="36" t="s">
        <v>197</v>
      </c>
      <c r="AW85" s="26" t="s">
        <v>185</v>
      </c>
      <c r="AX85" s="37"/>
      <c r="AY85" s="27" t="s">
        <v>430</v>
      </c>
      <c r="AZ85" s="29"/>
      <c r="BB85" t="s">
        <v>419</v>
      </c>
    </row>
    <row r="86" spans="1:54" x14ac:dyDescent="0.35">
      <c r="A86" s="21">
        <v>46560</v>
      </c>
      <c r="B86" s="15">
        <v>46560</v>
      </c>
      <c r="C86" s="16" t="s">
        <v>198</v>
      </c>
      <c r="E86" s="16"/>
      <c r="F86" s="16"/>
      <c r="G86" s="16"/>
      <c r="I86" s="105" t="s">
        <v>397</v>
      </c>
      <c r="J86" s="26" t="s">
        <v>185</v>
      </c>
      <c r="K86" s="100" t="s">
        <v>271</v>
      </c>
      <c r="L86" s="27" t="s">
        <v>426</v>
      </c>
      <c r="M86" s="24"/>
      <c r="N86" s="49"/>
      <c r="P86" s="25"/>
      <c r="Q86" s="24"/>
      <c r="R86" s="25"/>
      <c r="X86" s="54"/>
      <c r="Z86" s="97" t="s">
        <v>418</v>
      </c>
      <c r="AA86" s="98" t="s">
        <v>185</v>
      </c>
      <c r="AB86" s="99" t="s">
        <v>185</v>
      </c>
      <c r="AC86" s="101" t="s">
        <v>419</v>
      </c>
      <c r="AE86" s="29"/>
      <c r="AG86" s="36" t="s">
        <v>186</v>
      </c>
      <c r="AH86" s="26" t="s">
        <v>185</v>
      </c>
      <c r="AI86" s="104" t="s">
        <v>185</v>
      </c>
      <c r="AJ86" s="27" t="s">
        <v>431</v>
      </c>
      <c r="AK86" s="29"/>
      <c r="AL86" s="29"/>
      <c r="AM86" s="25"/>
      <c r="AN86" s="29"/>
      <c r="AO86" s="29"/>
      <c r="AP86" s="29"/>
      <c r="AQ86" s="29"/>
      <c r="AR86" s="29"/>
      <c r="AS86" s="29"/>
      <c r="AT86" s="29"/>
      <c r="AU86" s="29"/>
      <c r="AV86" s="36" t="s">
        <v>197</v>
      </c>
      <c r="AW86" s="26" t="s">
        <v>185</v>
      </c>
      <c r="AX86" s="37"/>
      <c r="AY86" s="27" t="s">
        <v>430</v>
      </c>
      <c r="AZ86" s="29"/>
      <c r="BB86" t="s">
        <v>443</v>
      </c>
    </row>
    <row r="87" spans="1:54" x14ac:dyDescent="0.35">
      <c r="A87" s="21">
        <v>46561</v>
      </c>
      <c r="B87" s="15">
        <v>46561</v>
      </c>
      <c r="C87" s="16" t="s">
        <v>198</v>
      </c>
      <c r="E87" s="16"/>
      <c r="F87" s="16"/>
      <c r="G87" s="16"/>
      <c r="I87" s="105" t="s">
        <v>397</v>
      </c>
      <c r="J87" s="26" t="s">
        <v>185</v>
      </c>
      <c r="K87" s="100" t="s">
        <v>273</v>
      </c>
      <c r="L87" s="27" t="s">
        <v>426</v>
      </c>
      <c r="M87" s="24"/>
      <c r="N87" s="49"/>
      <c r="P87" s="25"/>
      <c r="Q87" s="24"/>
      <c r="R87" s="25"/>
      <c r="X87" s="54"/>
      <c r="Z87" s="97" t="s">
        <v>418</v>
      </c>
      <c r="AA87" s="98" t="s">
        <v>185</v>
      </c>
      <c r="AB87" s="99" t="s">
        <v>185</v>
      </c>
      <c r="AC87" s="101" t="s">
        <v>419</v>
      </c>
      <c r="AE87" s="29"/>
      <c r="AG87" s="36" t="s">
        <v>186</v>
      </c>
      <c r="AH87" s="26" t="s">
        <v>185</v>
      </c>
      <c r="AI87" s="104" t="s">
        <v>213</v>
      </c>
      <c r="AJ87" s="27" t="s">
        <v>431</v>
      </c>
      <c r="AK87" s="29"/>
      <c r="AL87" s="29"/>
      <c r="AM87" s="25"/>
      <c r="AN87" s="29"/>
      <c r="AO87" s="29"/>
      <c r="AP87" s="29"/>
      <c r="AQ87" s="29"/>
      <c r="AR87" s="29"/>
      <c r="AS87" s="29"/>
      <c r="AT87" s="29"/>
      <c r="AU87" s="29"/>
      <c r="AV87" s="36" t="s">
        <v>197</v>
      </c>
      <c r="AW87" s="26" t="s">
        <v>185</v>
      </c>
      <c r="AX87" s="37"/>
      <c r="AY87" s="27" t="s">
        <v>430</v>
      </c>
      <c r="AZ87" s="29"/>
    </row>
    <row r="88" spans="1:54" x14ac:dyDescent="0.35">
      <c r="A88" s="21">
        <v>46562</v>
      </c>
      <c r="B88" s="15">
        <v>46562</v>
      </c>
      <c r="C88" s="16" t="s">
        <v>198</v>
      </c>
      <c r="E88" s="16"/>
      <c r="F88" s="16"/>
      <c r="G88" s="16"/>
      <c r="I88" s="105" t="s">
        <v>397</v>
      </c>
      <c r="J88" s="26" t="s">
        <v>185</v>
      </c>
      <c r="K88" s="100" t="s">
        <v>275</v>
      </c>
      <c r="L88" s="27" t="s">
        <v>426</v>
      </c>
      <c r="M88" s="30"/>
      <c r="N88" s="49"/>
      <c r="P88" s="35"/>
      <c r="Q88" s="24"/>
      <c r="R88" s="25"/>
      <c r="X88" s="56"/>
      <c r="Z88" s="97" t="s">
        <v>418</v>
      </c>
      <c r="AA88" s="98" t="s">
        <v>185</v>
      </c>
      <c r="AB88" s="99" t="s">
        <v>185</v>
      </c>
      <c r="AC88" s="101" t="s">
        <v>419</v>
      </c>
      <c r="AE88" s="29"/>
      <c r="AG88" s="36" t="s">
        <v>194</v>
      </c>
      <c r="AH88" s="26" t="s">
        <v>79</v>
      </c>
      <c r="AI88" s="104" t="s">
        <v>135</v>
      </c>
      <c r="AJ88" s="27" t="s">
        <v>432</v>
      </c>
      <c r="AL88" s="23" t="s">
        <v>43</v>
      </c>
      <c r="AM88" s="59"/>
      <c r="AN88" s="31" t="s">
        <v>44</v>
      </c>
      <c r="AO88" s="23" t="s">
        <v>45</v>
      </c>
      <c r="AP88" s="29"/>
      <c r="AQ88" s="29"/>
      <c r="AR88" s="29"/>
      <c r="AS88" s="29"/>
      <c r="AT88" s="29"/>
      <c r="AU88" s="29"/>
      <c r="AV88" s="36" t="s">
        <v>197</v>
      </c>
      <c r="AW88" s="26" t="s">
        <v>185</v>
      </c>
      <c r="AX88" s="37"/>
      <c r="AY88" s="27" t="s">
        <v>430</v>
      </c>
      <c r="AZ88" s="29"/>
    </row>
    <row r="89" spans="1:54" x14ac:dyDescent="0.35">
      <c r="A89" s="21">
        <v>46563</v>
      </c>
      <c r="B89" s="15">
        <v>46563</v>
      </c>
      <c r="C89" s="16" t="s">
        <v>198</v>
      </c>
      <c r="E89" s="16"/>
      <c r="F89" s="16"/>
      <c r="G89" s="16"/>
      <c r="I89" s="105" t="s">
        <v>397</v>
      </c>
      <c r="J89" s="26" t="s">
        <v>87</v>
      </c>
      <c r="K89" s="100" t="s">
        <v>156</v>
      </c>
      <c r="L89" s="27" t="s">
        <v>433</v>
      </c>
      <c r="M89" s="23" t="s">
        <v>292</v>
      </c>
      <c r="N89" s="49"/>
      <c r="P89" s="22" t="s">
        <v>293</v>
      </c>
      <c r="Q89" s="24"/>
      <c r="R89" s="25"/>
      <c r="X89" s="57" t="s">
        <v>434</v>
      </c>
      <c r="Z89" s="97" t="s">
        <v>418</v>
      </c>
      <c r="AA89" s="98" t="s">
        <v>185</v>
      </c>
      <c r="AB89" s="99" t="s">
        <v>185</v>
      </c>
      <c r="AC89" s="101" t="s">
        <v>419</v>
      </c>
      <c r="AE89" s="29"/>
      <c r="AG89" s="36" t="s">
        <v>194</v>
      </c>
      <c r="AH89" s="26" t="s">
        <v>108</v>
      </c>
      <c r="AI89" s="104" t="s">
        <v>159</v>
      </c>
      <c r="AJ89" s="27" t="s">
        <v>432</v>
      </c>
      <c r="AK89" s="31" t="s">
        <v>46</v>
      </c>
      <c r="AL89" s="25" t="s">
        <v>435</v>
      </c>
      <c r="AM89" s="59"/>
      <c r="AN89" s="32" t="s">
        <v>436</v>
      </c>
      <c r="AO89" s="109" t="s">
        <v>437</v>
      </c>
      <c r="AP89" s="29"/>
      <c r="AQ89" s="29"/>
      <c r="AR89" s="29"/>
      <c r="AS89" s="29"/>
      <c r="AT89" s="29"/>
      <c r="AU89" s="29"/>
      <c r="AV89" s="36" t="s">
        <v>197</v>
      </c>
      <c r="AW89" s="26" t="s">
        <v>185</v>
      </c>
      <c r="AX89" s="37"/>
      <c r="AY89" s="27" t="s">
        <v>430</v>
      </c>
      <c r="AZ89" s="29"/>
      <c r="BB89" t="s">
        <v>430</v>
      </c>
    </row>
    <row r="90" spans="1:54" x14ac:dyDescent="0.35">
      <c r="A90" s="21">
        <v>46564</v>
      </c>
      <c r="B90" s="15">
        <v>46564</v>
      </c>
      <c r="C90" s="16" t="s">
        <v>198</v>
      </c>
      <c r="E90" s="16"/>
      <c r="F90" s="16"/>
      <c r="G90" s="16"/>
      <c r="I90" s="105" t="s">
        <v>397</v>
      </c>
      <c r="J90" s="26" t="s">
        <v>185</v>
      </c>
      <c r="K90" s="100" t="s">
        <v>185</v>
      </c>
      <c r="L90" s="27" t="s">
        <v>433</v>
      </c>
      <c r="M90" s="25" t="s">
        <v>438</v>
      </c>
      <c r="N90" s="49"/>
      <c r="P90" s="24" t="s">
        <v>439</v>
      </c>
      <c r="Q90" s="24"/>
      <c r="R90" s="25"/>
      <c r="X90" s="54" t="s">
        <v>440</v>
      </c>
      <c r="Z90" s="97" t="s">
        <v>418</v>
      </c>
      <c r="AA90" s="98" t="s">
        <v>185</v>
      </c>
      <c r="AB90" s="99" t="s">
        <v>185</v>
      </c>
      <c r="AC90" s="101" t="s">
        <v>419</v>
      </c>
      <c r="AE90" s="29"/>
      <c r="AG90" s="36" t="s">
        <v>194</v>
      </c>
      <c r="AH90" s="26" t="s">
        <v>185</v>
      </c>
      <c r="AI90" s="104" t="s">
        <v>185</v>
      </c>
      <c r="AJ90" s="27" t="s">
        <v>432</v>
      </c>
      <c r="AK90" s="32" t="s">
        <v>441</v>
      </c>
      <c r="AL90" s="25"/>
      <c r="AM90" s="59"/>
      <c r="AN90" s="24"/>
      <c r="AO90" s="29"/>
      <c r="AP90" s="29"/>
      <c r="AQ90" s="29"/>
      <c r="AR90" s="29"/>
      <c r="AS90" s="29"/>
      <c r="AT90" s="29"/>
      <c r="AU90" s="29"/>
      <c r="AV90" s="36" t="s">
        <v>197</v>
      </c>
      <c r="AW90" s="26" t="s">
        <v>185</v>
      </c>
      <c r="AX90" s="37"/>
      <c r="AY90" s="27" t="s">
        <v>430</v>
      </c>
      <c r="AZ90" s="29"/>
      <c r="BB90" t="s">
        <v>442</v>
      </c>
    </row>
    <row r="91" spans="1:54" x14ac:dyDescent="0.35">
      <c r="A91" s="21">
        <v>46565</v>
      </c>
      <c r="B91" s="15">
        <v>46565</v>
      </c>
      <c r="C91" s="16" t="s">
        <v>198</v>
      </c>
      <c r="E91" s="16"/>
      <c r="F91" s="16"/>
      <c r="G91" s="16"/>
      <c r="I91" s="105" t="s">
        <v>397</v>
      </c>
      <c r="J91" s="26" t="s">
        <v>185</v>
      </c>
      <c r="K91" s="100" t="s">
        <v>280</v>
      </c>
      <c r="L91" s="27" t="s">
        <v>433</v>
      </c>
      <c r="M91" s="25"/>
      <c r="N91" s="49"/>
      <c r="P91" s="24"/>
      <c r="Q91" s="24"/>
      <c r="R91" s="25"/>
      <c r="X91" s="54"/>
      <c r="Z91" s="97" t="s">
        <v>199</v>
      </c>
      <c r="AA91" s="98" t="s">
        <v>79</v>
      </c>
      <c r="AB91" s="99" t="s">
        <v>185</v>
      </c>
      <c r="AC91" s="101" t="s">
        <v>442</v>
      </c>
      <c r="AE91" s="29"/>
      <c r="AG91" s="36" t="s">
        <v>194</v>
      </c>
      <c r="AH91" s="26" t="s">
        <v>185</v>
      </c>
      <c r="AI91" s="104" t="s">
        <v>185</v>
      </c>
      <c r="AJ91" s="27" t="s">
        <v>432</v>
      </c>
      <c r="AK91" s="32"/>
      <c r="AL91" s="25"/>
      <c r="AM91" s="59"/>
      <c r="AN91" s="24"/>
      <c r="AO91" s="29"/>
      <c r="AP91" s="29"/>
      <c r="AQ91" s="29"/>
      <c r="AR91" s="29"/>
      <c r="AS91" s="29"/>
      <c r="AT91" s="29"/>
      <c r="AU91" s="29"/>
      <c r="AV91" s="97" t="s">
        <v>192</v>
      </c>
      <c r="AW91" s="98" t="s">
        <v>79</v>
      </c>
      <c r="AX91" s="99"/>
      <c r="AY91" s="27" t="s">
        <v>443</v>
      </c>
      <c r="AZ91" s="29"/>
    </row>
    <row r="92" spans="1:54" x14ac:dyDescent="0.35">
      <c r="A92" s="21">
        <v>46566</v>
      </c>
      <c r="B92" s="15">
        <v>46566</v>
      </c>
      <c r="C92" s="16" t="s">
        <v>198</v>
      </c>
      <c r="E92" s="16"/>
      <c r="F92" s="16"/>
      <c r="G92" s="16"/>
      <c r="I92" s="105" t="s">
        <v>397</v>
      </c>
      <c r="J92" s="26" t="s">
        <v>185</v>
      </c>
      <c r="K92" s="100" t="s">
        <v>294</v>
      </c>
      <c r="L92" s="27" t="s">
        <v>433</v>
      </c>
      <c r="M92" s="25"/>
      <c r="N92" s="49"/>
      <c r="P92" s="24"/>
      <c r="Q92" s="24"/>
      <c r="R92" s="25"/>
      <c r="X92" s="54"/>
      <c r="Z92" s="97" t="s">
        <v>199</v>
      </c>
      <c r="AA92" s="98" t="s">
        <v>185</v>
      </c>
      <c r="AB92" s="99" t="s">
        <v>185</v>
      </c>
      <c r="AC92" s="101" t="s">
        <v>442</v>
      </c>
      <c r="AE92" s="29"/>
      <c r="AG92" s="36" t="s">
        <v>194</v>
      </c>
      <c r="AH92" s="26" t="s">
        <v>185</v>
      </c>
      <c r="AI92" s="104" t="s">
        <v>185</v>
      </c>
      <c r="AJ92" s="27" t="s">
        <v>432</v>
      </c>
      <c r="AK92" s="32"/>
      <c r="AL92" s="25"/>
      <c r="AM92" s="59"/>
      <c r="AN92" s="24"/>
      <c r="AO92" s="29"/>
      <c r="AP92" s="29"/>
      <c r="AQ92" s="29"/>
      <c r="AR92" s="29"/>
      <c r="AS92" s="29"/>
      <c r="AT92" s="29"/>
      <c r="AU92" s="29"/>
      <c r="AV92" s="97" t="s">
        <v>192</v>
      </c>
      <c r="AW92" s="98" t="s">
        <v>185</v>
      </c>
      <c r="AX92" s="99"/>
      <c r="AY92" s="27" t="s">
        <v>443</v>
      </c>
      <c r="AZ92" s="29"/>
    </row>
    <row r="93" spans="1:54" x14ac:dyDescent="0.35">
      <c r="A93" s="21">
        <v>46567</v>
      </c>
      <c r="B93" s="15">
        <v>46567</v>
      </c>
      <c r="C93" s="16" t="s">
        <v>198</v>
      </c>
      <c r="E93" s="16"/>
      <c r="F93" s="16"/>
      <c r="G93" s="16"/>
      <c r="I93" s="105" t="s">
        <v>397</v>
      </c>
      <c r="J93" s="26" t="s">
        <v>185</v>
      </c>
      <c r="K93" s="100" t="s">
        <v>295</v>
      </c>
      <c r="L93" s="27" t="s">
        <v>433</v>
      </c>
      <c r="M93" s="25"/>
      <c r="N93" s="49"/>
      <c r="P93" s="24"/>
      <c r="Q93" s="24"/>
      <c r="R93" s="25"/>
      <c r="X93" s="54"/>
      <c r="Z93" s="97" t="s">
        <v>199</v>
      </c>
      <c r="AA93" s="98" t="s">
        <v>185</v>
      </c>
      <c r="AB93" s="99" t="s">
        <v>185</v>
      </c>
      <c r="AC93" s="101" t="s">
        <v>442</v>
      </c>
      <c r="AE93" s="29"/>
      <c r="AG93" s="36" t="s">
        <v>194</v>
      </c>
      <c r="AH93" s="26" t="s">
        <v>185</v>
      </c>
      <c r="AI93" s="104" t="s">
        <v>185</v>
      </c>
      <c r="AJ93" s="27" t="s">
        <v>432</v>
      </c>
      <c r="AK93" s="32"/>
      <c r="AL93" s="25"/>
      <c r="AM93" s="59"/>
      <c r="AN93" s="24"/>
      <c r="AO93" s="29"/>
      <c r="AP93" s="29"/>
      <c r="AQ93" s="29"/>
      <c r="AR93" s="29"/>
      <c r="AS93" s="29"/>
      <c r="AT93" s="29"/>
      <c r="AU93" s="29"/>
      <c r="AV93" s="97" t="s">
        <v>192</v>
      </c>
      <c r="AW93" s="98" t="s">
        <v>185</v>
      </c>
      <c r="AX93" s="99"/>
      <c r="AY93" s="27" t="s">
        <v>443</v>
      </c>
      <c r="AZ93" s="29"/>
    </row>
    <row r="94" spans="1:54" x14ac:dyDescent="0.35">
      <c r="A94" s="21">
        <v>46568</v>
      </c>
      <c r="B94" s="15">
        <v>46568</v>
      </c>
      <c r="C94" s="16" t="s">
        <v>198</v>
      </c>
      <c r="E94" s="16"/>
      <c r="F94" s="16"/>
      <c r="G94" s="16"/>
      <c r="I94" s="105" t="s">
        <v>397</v>
      </c>
      <c r="J94" s="26" t="s">
        <v>185</v>
      </c>
      <c r="K94" s="100" t="s">
        <v>257</v>
      </c>
      <c r="L94" s="27" t="s">
        <v>433</v>
      </c>
      <c r="M94" s="25"/>
      <c r="N94" s="49"/>
      <c r="P94" s="24"/>
      <c r="Q94" s="24"/>
      <c r="R94" s="25"/>
      <c r="X94" s="54"/>
      <c r="Z94" s="97" t="s">
        <v>199</v>
      </c>
      <c r="AA94" s="98" t="s">
        <v>185</v>
      </c>
      <c r="AB94" s="99" t="s">
        <v>185</v>
      </c>
      <c r="AC94" s="101" t="s">
        <v>442</v>
      </c>
      <c r="AE94" s="29"/>
      <c r="AG94" s="36" t="s">
        <v>194</v>
      </c>
      <c r="AH94" s="26" t="s">
        <v>185</v>
      </c>
      <c r="AI94" s="104" t="s">
        <v>185</v>
      </c>
      <c r="AJ94" s="27" t="s">
        <v>432</v>
      </c>
      <c r="AK94" s="32"/>
      <c r="AL94" s="25"/>
      <c r="AM94" s="59"/>
      <c r="AN94" s="24"/>
      <c r="AO94" s="29"/>
      <c r="AP94" s="29"/>
      <c r="AQ94" s="29"/>
      <c r="AR94" s="29"/>
      <c r="AS94" s="29"/>
      <c r="AT94" s="29"/>
      <c r="AU94" s="29"/>
      <c r="AV94" s="97" t="s">
        <v>192</v>
      </c>
      <c r="AW94" s="98" t="s">
        <v>185</v>
      </c>
      <c r="AX94" s="99"/>
      <c r="AY94" s="27" t="s">
        <v>443</v>
      </c>
      <c r="AZ94" s="29"/>
    </row>
    <row r="95" spans="1:54" x14ac:dyDescent="0.35">
      <c r="A95" s="21">
        <v>46569</v>
      </c>
      <c r="B95" s="15">
        <v>46569</v>
      </c>
      <c r="C95" s="16" t="s">
        <v>200</v>
      </c>
      <c r="E95" s="16"/>
      <c r="F95" s="16"/>
      <c r="G95" s="16"/>
      <c r="I95" s="105" t="s">
        <v>397</v>
      </c>
      <c r="J95" s="26" t="s">
        <v>185</v>
      </c>
      <c r="K95" s="100" t="s">
        <v>296</v>
      </c>
      <c r="L95" s="27" t="s">
        <v>433</v>
      </c>
      <c r="M95" s="35"/>
      <c r="N95" s="53"/>
      <c r="P95" s="24"/>
      <c r="Q95" s="30"/>
      <c r="R95" s="25"/>
      <c r="X95" s="54"/>
      <c r="Z95" s="97" t="s">
        <v>199</v>
      </c>
      <c r="AA95" s="98" t="s">
        <v>185</v>
      </c>
      <c r="AB95" s="99" t="s">
        <v>185</v>
      </c>
      <c r="AC95" s="101" t="s">
        <v>442</v>
      </c>
      <c r="AE95" s="29"/>
      <c r="AG95" s="36" t="s">
        <v>194</v>
      </c>
      <c r="AH95" s="26" t="s">
        <v>185</v>
      </c>
      <c r="AI95" s="104" t="s">
        <v>185</v>
      </c>
      <c r="AJ95" s="27" t="s">
        <v>432</v>
      </c>
      <c r="AK95" s="52"/>
      <c r="AL95" s="25"/>
      <c r="AM95" s="60"/>
      <c r="AN95" s="24"/>
      <c r="AO95" s="29"/>
      <c r="AP95" s="29"/>
      <c r="AQ95" s="29"/>
      <c r="AR95" s="29"/>
      <c r="AS95" s="29"/>
      <c r="AT95" s="29"/>
      <c r="AU95" s="29"/>
      <c r="AV95" s="97" t="s">
        <v>192</v>
      </c>
      <c r="AW95" s="98" t="s">
        <v>185</v>
      </c>
      <c r="AX95" s="99"/>
      <c r="AY95" s="27" t="s">
        <v>443</v>
      </c>
      <c r="AZ95" s="29"/>
    </row>
    <row r="96" spans="1:54" x14ac:dyDescent="0.35">
      <c r="A96" s="21">
        <v>46570</v>
      </c>
      <c r="B96" s="15">
        <v>46570</v>
      </c>
      <c r="C96" s="16" t="s">
        <v>200</v>
      </c>
      <c r="E96" s="16"/>
      <c r="F96" s="16"/>
      <c r="G96" s="16"/>
      <c r="I96" s="105" t="s">
        <v>415</v>
      </c>
      <c r="J96" s="26" t="s">
        <v>33</v>
      </c>
      <c r="K96" s="100" t="s">
        <v>172</v>
      </c>
      <c r="L96" s="27" t="s">
        <v>444</v>
      </c>
      <c r="M96" s="22" t="s">
        <v>297</v>
      </c>
      <c r="N96" s="44" t="s">
        <v>298</v>
      </c>
      <c r="P96" s="24"/>
      <c r="Q96" s="23" t="s">
        <v>299</v>
      </c>
      <c r="R96" s="25"/>
      <c r="X96" s="54"/>
      <c r="Z96" s="97" t="s">
        <v>199</v>
      </c>
      <c r="AA96" s="98" t="s">
        <v>185</v>
      </c>
      <c r="AB96" s="99" t="s">
        <v>185</v>
      </c>
      <c r="AC96" s="101" t="s">
        <v>442</v>
      </c>
      <c r="AE96" s="29"/>
      <c r="AG96" s="36" t="s">
        <v>201</v>
      </c>
      <c r="AH96" s="26" t="s">
        <v>88</v>
      </c>
      <c r="AI96" s="104" t="s">
        <v>157</v>
      </c>
      <c r="AJ96" s="27" t="s">
        <v>445</v>
      </c>
      <c r="AK96" s="29"/>
      <c r="AL96" s="45"/>
      <c r="AM96" s="22" t="s">
        <v>47</v>
      </c>
      <c r="AN96" s="24"/>
      <c r="AO96" s="29"/>
      <c r="AP96" s="29"/>
      <c r="AQ96" s="29"/>
      <c r="AR96" s="29"/>
      <c r="AS96" s="29"/>
      <c r="AT96" s="29"/>
      <c r="AU96" s="29"/>
      <c r="AV96" s="97" t="s">
        <v>192</v>
      </c>
      <c r="AW96" s="98" t="s">
        <v>185</v>
      </c>
      <c r="AX96" s="99"/>
      <c r="AY96" s="27" t="s">
        <v>443</v>
      </c>
      <c r="AZ96" s="29"/>
    </row>
    <row r="97" spans="1:54" x14ac:dyDescent="0.35">
      <c r="A97" s="21">
        <v>46571</v>
      </c>
      <c r="B97" s="15">
        <v>46571</v>
      </c>
      <c r="C97" s="16" t="s">
        <v>200</v>
      </c>
      <c r="E97" s="16"/>
      <c r="F97" s="16"/>
      <c r="G97" s="16"/>
      <c r="I97" s="105" t="s">
        <v>415</v>
      </c>
      <c r="J97" s="26" t="s">
        <v>185</v>
      </c>
      <c r="K97" s="100" t="s">
        <v>185</v>
      </c>
      <c r="L97" s="27" t="s">
        <v>444</v>
      </c>
      <c r="M97" s="24" t="s">
        <v>446</v>
      </c>
      <c r="N97" s="46" t="s">
        <v>447</v>
      </c>
      <c r="P97" s="24"/>
      <c r="Q97" s="25" t="s">
        <v>448</v>
      </c>
      <c r="R97" s="25"/>
      <c r="X97" s="54"/>
      <c r="Z97" s="97" t="s">
        <v>199</v>
      </c>
      <c r="AA97" s="98" t="s">
        <v>185</v>
      </c>
      <c r="AB97" s="99" t="s">
        <v>185</v>
      </c>
      <c r="AC97" s="101" t="s">
        <v>442</v>
      </c>
      <c r="AE97" s="29"/>
      <c r="AG97" s="36" t="s">
        <v>201</v>
      </c>
      <c r="AH97" s="26" t="s">
        <v>185</v>
      </c>
      <c r="AI97" s="104" t="s">
        <v>185</v>
      </c>
      <c r="AJ97" s="27" t="s">
        <v>445</v>
      </c>
      <c r="AK97" s="29"/>
      <c r="AL97" s="45"/>
      <c r="AM97" s="24" t="s">
        <v>449</v>
      </c>
      <c r="AN97" s="24"/>
      <c r="AO97" s="29"/>
      <c r="AP97" s="29"/>
      <c r="AQ97" s="29"/>
      <c r="AR97" s="29"/>
      <c r="AS97" s="29"/>
      <c r="AT97" s="29"/>
      <c r="AU97" s="29"/>
      <c r="AV97" s="97" t="s">
        <v>192</v>
      </c>
      <c r="AW97" s="98" t="s">
        <v>185</v>
      </c>
      <c r="AX97" s="99"/>
      <c r="AY97" s="27" t="s">
        <v>443</v>
      </c>
      <c r="AZ97" s="29"/>
    </row>
    <row r="98" spans="1:54" x14ac:dyDescent="0.35">
      <c r="A98" s="21">
        <v>46572</v>
      </c>
      <c r="B98" s="15">
        <v>46572</v>
      </c>
      <c r="C98" s="16" t="s">
        <v>200</v>
      </c>
      <c r="E98" s="16"/>
      <c r="F98" s="16"/>
      <c r="G98" s="16"/>
      <c r="I98" s="105" t="s">
        <v>415</v>
      </c>
      <c r="J98" s="26" t="s">
        <v>185</v>
      </c>
      <c r="K98" s="100" t="s">
        <v>136</v>
      </c>
      <c r="L98" s="27" t="s">
        <v>444</v>
      </c>
      <c r="M98" s="24"/>
      <c r="N98" s="46"/>
      <c r="P98" s="24"/>
      <c r="Q98" s="25"/>
      <c r="R98" s="25"/>
      <c r="X98" s="54"/>
      <c r="Z98" s="97" t="s">
        <v>199</v>
      </c>
      <c r="AA98" s="98" t="s">
        <v>185</v>
      </c>
      <c r="AB98" s="99" t="s">
        <v>185</v>
      </c>
      <c r="AC98" s="101" t="s">
        <v>442</v>
      </c>
      <c r="AE98" s="29"/>
      <c r="AG98" s="36" t="s">
        <v>201</v>
      </c>
      <c r="AH98" s="26" t="s">
        <v>185</v>
      </c>
      <c r="AI98" s="104" t="s">
        <v>300</v>
      </c>
      <c r="AJ98" s="27" t="s">
        <v>445</v>
      </c>
      <c r="AK98" s="29"/>
      <c r="AL98" s="45"/>
      <c r="AM98" s="24"/>
      <c r="AN98" s="24"/>
      <c r="AO98" s="29"/>
      <c r="AP98" s="29"/>
      <c r="AQ98" s="29"/>
      <c r="AR98" s="29"/>
      <c r="AS98" s="29"/>
      <c r="AT98" s="29"/>
      <c r="AU98" s="29"/>
      <c r="AV98" s="97" t="s">
        <v>197</v>
      </c>
      <c r="AW98" s="98" t="s">
        <v>79</v>
      </c>
      <c r="AX98" s="99"/>
      <c r="AY98" s="27" t="s">
        <v>450</v>
      </c>
      <c r="AZ98" s="29"/>
    </row>
    <row r="99" spans="1:54" x14ac:dyDescent="0.35">
      <c r="A99" s="21">
        <v>46573</v>
      </c>
      <c r="B99" s="15">
        <v>46573</v>
      </c>
      <c r="C99" s="16" t="s">
        <v>200</v>
      </c>
      <c r="E99" s="16"/>
      <c r="F99" s="16"/>
      <c r="G99" s="16"/>
      <c r="I99" s="105" t="s">
        <v>415</v>
      </c>
      <c r="J99" s="26" t="s">
        <v>185</v>
      </c>
      <c r="K99" s="100" t="s">
        <v>301</v>
      </c>
      <c r="L99" s="27" t="s">
        <v>444</v>
      </c>
      <c r="M99" s="24"/>
      <c r="N99" s="46"/>
      <c r="P99" s="24"/>
      <c r="Q99" s="25"/>
      <c r="R99" s="25"/>
      <c r="X99" s="54"/>
      <c r="Z99" s="97" t="s">
        <v>199</v>
      </c>
      <c r="AA99" s="98" t="s">
        <v>185</v>
      </c>
      <c r="AB99" s="99" t="s">
        <v>185</v>
      </c>
      <c r="AC99" s="101" t="s">
        <v>442</v>
      </c>
      <c r="AE99" s="29"/>
      <c r="AG99" s="36" t="s">
        <v>201</v>
      </c>
      <c r="AH99" s="26" t="s">
        <v>185</v>
      </c>
      <c r="AI99" s="104" t="s">
        <v>300</v>
      </c>
      <c r="AJ99" s="27" t="s">
        <v>445</v>
      </c>
      <c r="AK99" s="29"/>
      <c r="AL99" s="45"/>
      <c r="AM99" s="24"/>
      <c r="AN99" s="24"/>
      <c r="AO99" s="29"/>
      <c r="AP99" s="29"/>
      <c r="AQ99" s="29"/>
      <c r="AR99" s="29"/>
      <c r="AS99" s="29"/>
      <c r="AT99" s="29"/>
      <c r="AU99" s="29"/>
      <c r="AV99" s="97" t="s">
        <v>197</v>
      </c>
      <c r="AW99" s="98" t="s">
        <v>185</v>
      </c>
      <c r="AX99" s="99"/>
      <c r="AY99" s="27" t="s">
        <v>450</v>
      </c>
      <c r="AZ99" s="29"/>
    </row>
    <row r="100" spans="1:54" x14ac:dyDescent="0.35">
      <c r="A100" s="21">
        <v>46574</v>
      </c>
      <c r="B100" s="15">
        <v>46574</v>
      </c>
      <c r="C100" s="16" t="s">
        <v>200</v>
      </c>
      <c r="E100" s="16"/>
      <c r="F100" s="16"/>
      <c r="G100" s="16"/>
      <c r="I100" s="105" t="s">
        <v>415</v>
      </c>
      <c r="J100" s="26" t="s">
        <v>185</v>
      </c>
      <c r="K100" s="100" t="s">
        <v>302</v>
      </c>
      <c r="L100" s="27" t="s">
        <v>444</v>
      </c>
      <c r="M100" s="24"/>
      <c r="N100" s="46"/>
      <c r="P100" s="24"/>
      <c r="Q100" s="25"/>
      <c r="R100" s="25"/>
      <c r="X100" s="54"/>
      <c r="Z100" s="97" t="s">
        <v>199</v>
      </c>
      <c r="AA100" s="98" t="s">
        <v>185</v>
      </c>
      <c r="AB100" s="99" t="s">
        <v>185</v>
      </c>
      <c r="AC100" s="101" t="s">
        <v>442</v>
      </c>
      <c r="AE100" s="29"/>
      <c r="AG100" s="36" t="s">
        <v>201</v>
      </c>
      <c r="AH100" s="26" t="s">
        <v>185</v>
      </c>
      <c r="AI100" s="104" t="s">
        <v>185</v>
      </c>
      <c r="AJ100" s="27" t="s">
        <v>445</v>
      </c>
      <c r="AK100" s="29"/>
      <c r="AL100" s="45"/>
      <c r="AM100" s="24"/>
      <c r="AN100" s="24"/>
      <c r="AO100" s="29"/>
      <c r="AP100" s="29"/>
      <c r="AQ100" s="29"/>
      <c r="AR100" s="29"/>
      <c r="AS100" s="29"/>
      <c r="AT100" s="29"/>
      <c r="AU100" s="29"/>
      <c r="AV100" s="97" t="s">
        <v>197</v>
      </c>
      <c r="AW100" s="98" t="s">
        <v>185</v>
      </c>
      <c r="AX100" s="99"/>
      <c r="AY100" s="27" t="s">
        <v>450</v>
      </c>
      <c r="AZ100" s="29"/>
    </row>
    <row r="101" spans="1:54" x14ac:dyDescent="0.35">
      <c r="A101" s="21">
        <v>46575</v>
      </c>
      <c r="B101" s="15">
        <v>46575</v>
      </c>
      <c r="C101" s="16" t="s">
        <v>200</v>
      </c>
      <c r="E101" s="16"/>
      <c r="F101" s="16"/>
      <c r="G101" s="16"/>
      <c r="I101" s="105" t="s">
        <v>415</v>
      </c>
      <c r="J101" s="26" t="s">
        <v>185</v>
      </c>
      <c r="K101" s="100" t="s">
        <v>288</v>
      </c>
      <c r="L101" s="27" t="s">
        <v>444</v>
      </c>
      <c r="M101" s="24"/>
      <c r="N101" s="46"/>
      <c r="P101" s="24"/>
      <c r="Q101" s="25"/>
      <c r="R101" s="25"/>
      <c r="X101" s="54"/>
      <c r="Z101" s="97" t="s">
        <v>199</v>
      </c>
      <c r="AA101" s="98" t="s">
        <v>185</v>
      </c>
      <c r="AB101" s="99" t="s">
        <v>185</v>
      </c>
      <c r="AC101" s="101" t="s">
        <v>442</v>
      </c>
      <c r="AE101" s="29"/>
      <c r="AG101" s="36" t="s">
        <v>201</v>
      </c>
      <c r="AH101" s="26" t="s">
        <v>185</v>
      </c>
      <c r="AI101" s="104" t="s">
        <v>303</v>
      </c>
      <c r="AJ101" s="27" t="s">
        <v>445</v>
      </c>
      <c r="AK101" s="29"/>
      <c r="AL101" s="45"/>
      <c r="AM101" s="24"/>
      <c r="AN101" s="24"/>
      <c r="AO101" s="29"/>
      <c r="AP101" s="29"/>
      <c r="AQ101" s="29"/>
      <c r="AR101" s="29"/>
      <c r="AS101" s="29"/>
      <c r="AT101" s="29"/>
      <c r="AU101" s="29"/>
      <c r="AV101" s="97" t="s">
        <v>197</v>
      </c>
      <c r="AW101" s="98" t="s">
        <v>185</v>
      </c>
      <c r="AX101" s="99"/>
      <c r="AY101" s="27" t="s">
        <v>450</v>
      </c>
      <c r="AZ101" s="29"/>
      <c r="BB101" t="s">
        <v>442</v>
      </c>
    </row>
    <row r="102" spans="1:54" x14ac:dyDescent="0.35">
      <c r="A102" s="21">
        <v>46576</v>
      </c>
      <c r="B102" s="15">
        <v>46576</v>
      </c>
      <c r="C102" s="16" t="s">
        <v>200</v>
      </c>
      <c r="E102" s="16"/>
      <c r="F102" s="16"/>
      <c r="G102" s="16"/>
      <c r="I102" s="105" t="s">
        <v>415</v>
      </c>
      <c r="J102" s="26" t="s">
        <v>185</v>
      </c>
      <c r="K102" s="100" t="s">
        <v>185</v>
      </c>
      <c r="L102" s="27" t="s">
        <v>444</v>
      </c>
      <c r="M102" s="30"/>
      <c r="N102" s="46"/>
      <c r="P102" s="24"/>
      <c r="Q102" s="25"/>
      <c r="R102" s="35"/>
      <c r="X102" s="56"/>
      <c r="Z102" s="97" t="s">
        <v>199</v>
      </c>
      <c r="AA102" s="98" t="s">
        <v>185</v>
      </c>
      <c r="AB102" s="99" t="s">
        <v>185</v>
      </c>
      <c r="AC102" s="101" t="s">
        <v>442</v>
      </c>
      <c r="AE102" s="29"/>
      <c r="AG102" s="36" t="s">
        <v>201</v>
      </c>
      <c r="AH102" s="26" t="s">
        <v>185</v>
      </c>
      <c r="AI102" s="104" t="s">
        <v>185</v>
      </c>
      <c r="AJ102" s="27" t="s">
        <v>445</v>
      </c>
      <c r="AK102" s="29"/>
      <c r="AL102" s="50"/>
      <c r="AM102" s="24"/>
      <c r="AN102" s="24"/>
      <c r="AO102" s="29"/>
      <c r="AP102" s="29"/>
      <c r="AQ102" s="29"/>
      <c r="AR102" s="29"/>
      <c r="AS102" s="29"/>
      <c r="AT102" s="29"/>
      <c r="AU102" s="29"/>
      <c r="AV102" s="97" t="s">
        <v>197</v>
      </c>
      <c r="AW102" s="98" t="s">
        <v>185</v>
      </c>
      <c r="AX102" s="99"/>
      <c r="AY102" s="27" t="s">
        <v>450</v>
      </c>
      <c r="AZ102" s="29"/>
      <c r="BB102" t="s">
        <v>459</v>
      </c>
    </row>
    <row r="103" spans="1:54" x14ac:dyDescent="0.35">
      <c r="A103" s="21">
        <v>46577</v>
      </c>
      <c r="B103" s="15">
        <v>46577</v>
      </c>
      <c r="C103" s="16" t="s">
        <v>200</v>
      </c>
      <c r="E103" s="16"/>
      <c r="F103" s="16"/>
      <c r="G103" s="16"/>
      <c r="I103" s="105" t="s">
        <v>397</v>
      </c>
      <c r="J103" s="26" t="s">
        <v>33</v>
      </c>
      <c r="K103" s="100" t="s">
        <v>172</v>
      </c>
      <c r="L103" s="27" t="s">
        <v>451</v>
      </c>
      <c r="M103" s="23" t="s">
        <v>304</v>
      </c>
      <c r="N103" s="46"/>
      <c r="P103" s="24"/>
      <c r="Q103" s="25"/>
      <c r="R103" s="22" t="s">
        <v>305</v>
      </c>
      <c r="X103" s="57" t="s">
        <v>452</v>
      </c>
      <c r="Z103" s="97" t="s">
        <v>199</v>
      </c>
      <c r="AA103" s="98" t="s">
        <v>185</v>
      </c>
      <c r="AB103" s="99" t="s">
        <v>185</v>
      </c>
      <c r="AC103" s="101" t="s">
        <v>442</v>
      </c>
      <c r="AE103" s="29"/>
      <c r="AG103" s="36" t="s">
        <v>188</v>
      </c>
      <c r="AH103" s="26" t="s">
        <v>88</v>
      </c>
      <c r="AI103" s="104" t="s">
        <v>157</v>
      </c>
      <c r="AJ103" s="27" t="s">
        <v>453</v>
      </c>
      <c r="AK103" s="29"/>
      <c r="AL103" s="22" t="s">
        <v>48</v>
      </c>
      <c r="AM103" s="46"/>
      <c r="AN103" s="24"/>
      <c r="AO103" s="29"/>
      <c r="AP103" s="29"/>
      <c r="AQ103" s="29"/>
      <c r="AR103" s="29"/>
      <c r="AS103" s="29"/>
      <c r="AT103" s="29"/>
      <c r="AU103" s="29"/>
      <c r="AV103" s="97" t="s">
        <v>197</v>
      </c>
      <c r="AW103" s="98" t="s">
        <v>185</v>
      </c>
      <c r="AX103" s="99"/>
      <c r="AY103" s="27" t="s">
        <v>450</v>
      </c>
      <c r="AZ103" s="29"/>
    </row>
    <row r="104" spans="1:54" ht="17.149999999999999" customHeight="1" x14ac:dyDescent="0.35">
      <c r="A104" s="21">
        <v>46578</v>
      </c>
      <c r="B104" s="15">
        <v>46578</v>
      </c>
      <c r="C104" s="16" t="s">
        <v>200</v>
      </c>
      <c r="E104" s="16"/>
      <c r="F104" s="16"/>
      <c r="G104" s="16"/>
      <c r="I104" s="105" t="s">
        <v>397</v>
      </c>
      <c r="J104" s="26" t="s">
        <v>185</v>
      </c>
      <c r="K104" s="100" t="s">
        <v>185</v>
      </c>
      <c r="L104" s="27" t="s">
        <v>451</v>
      </c>
      <c r="M104" s="25" t="s">
        <v>454</v>
      </c>
      <c r="N104" s="46"/>
      <c r="P104" s="24"/>
      <c r="Q104" s="25"/>
      <c r="R104" s="24" t="s">
        <v>455</v>
      </c>
      <c r="X104" s="54" t="s">
        <v>456</v>
      </c>
      <c r="Z104" s="97" t="s">
        <v>199</v>
      </c>
      <c r="AA104" s="98" t="s">
        <v>185</v>
      </c>
      <c r="AB104" s="99" t="s">
        <v>185</v>
      </c>
      <c r="AC104" s="101" t="s">
        <v>442</v>
      </c>
      <c r="AE104" s="29"/>
      <c r="AG104" s="36" t="s">
        <v>188</v>
      </c>
      <c r="AH104" s="26" t="s">
        <v>185</v>
      </c>
      <c r="AI104" s="104" t="s">
        <v>185</v>
      </c>
      <c r="AJ104" s="27" t="s">
        <v>453</v>
      </c>
      <c r="AK104" s="29"/>
      <c r="AL104" s="24" t="s">
        <v>457</v>
      </c>
      <c r="AM104" s="46"/>
      <c r="AN104" s="24"/>
      <c r="AO104" s="29"/>
      <c r="AP104" s="29"/>
      <c r="AQ104" s="29"/>
      <c r="AR104" s="29"/>
      <c r="AS104" s="29"/>
      <c r="AT104" s="29"/>
      <c r="AU104" s="29"/>
      <c r="AV104" s="97" t="s">
        <v>197</v>
      </c>
      <c r="AW104" s="98" t="s">
        <v>185</v>
      </c>
      <c r="AX104" s="99"/>
      <c r="AY104" s="27" t="s">
        <v>450</v>
      </c>
      <c r="AZ104" s="29"/>
    </row>
    <row r="105" spans="1:54" x14ac:dyDescent="0.35">
      <c r="A105" s="21">
        <v>46579</v>
      </c>
      <c r="B105" s="15">
        <v>46579</v>
      </c>
      <c r="C105" s="16" t="s">
        <v>200</v>
      </c>
      <c r="E105" s="16"/>
      <c r="F105" s="16"/>
      <c r="G105" s="16"/>
      <c r="I105" s="105" t="s">
        <v>397</v>
      </c>
      <c r="J105" s="26" t="s">
        <v>185</v>
      </c>
      <c r="K105" s="100" t="s">
        <v>268</v>
      </c>
      <c r="L105" s="27" t="s">
        <v>451</v>
      </c>
      <c r="M105" s="25"/>
      <c r="N105" s="46"/>
      <c r="P105" s="24"/>
      <c r="Q105" s="25"/>
      <c r="R105" s="24"/>
      <c r="X105" s="54"/>
      <c r="Z105" s="97" t="s">
        <v>197</v>
      </c>
      <c r="AA105" s="98" t="s">
        <v>79</v>
      </c>
      <c r="AB105" s="99" t="s">
        <v>185</v>
      </c>
      <c r="AC105" s="101" t="s">
        <v>458</v>
      </c>
      <c r="AE105" s="29"/>
      <c r="AG105" s="36" t="s">
        <v>188</v>
      </c>
      <c r="AH105" s="26" t="s">
        <v>185</v>
      </c>
      <c r="AI105" s="104" t="s">
        <v>185</v>
      </c>
      <c r="AJ105" s="27" t="s">
        <v>453</v>
      </c>
      <c r="AK105" s="29"/>
      <c r="AL105" s="24"/>
      <c r="AM105" s="46"/>
      <c r="AN105" s="24"/>
      <c r="AO105" s="29"/>
      <c r="AP105" s="29"/>
      <c r="AQ105" s="29"/>
      <c r="AR105" s="29"/>
      <c r="AS105" s="29"/>
      <c r="AT105" s="29"/>
      <c r="AU105" s="29"/>
      <c r="AV105" s="97" t="s">
        <v>192</v>
      </c>
      <c r="AW105" s="98" t="s">
        <v>79</v>
      </c>
      <c r="AX105" s="99"/>
      <c r="AY105" s="27" t="s">
        <v>459</v>
      </c>
      <c r="AZ105" s="29"/>
      <c r="BB105" t="s">
        <v>450</v>
      </c>
    </row>
    <row r="106" spans="1:54" x14ac:dyDescent="0.35">
      <c r="A106" s="21">
        <v>46580</v>
      </c>
      <c r="B106" s="15">
        <v>46580</v>
      </c>
      <c r="C106" s="16" t="s">
        <v>200</v>
      </c>
      <c r="E106" s="16"/>
      <c r="F106" s="16"/>
      <c r="G106" s="16"/>
      <c r="I106" s="105" t="s">
        <v>397</v>
      </c>
      <c r="J106" s="26" t="s">
        <v>185</v>
      </c>
      <c r="K106" s="100" t="s">
        <v>185</v>
      </c>
      <c r="L106" s="27" t="s">
        <v>451</v>
      </c>
      <c r="M106" s="25"/>
      <c r="N106" s="46"/>
      <c r="P106" s="24"/>
      <c r="Q106" s="25"/>
      <c r="R106" s="24"/>
      <c r="X106" s="54"/>
      <c r="Z106" s="97" t="s">
        <v>197</v>
      </c>
      <c r="AA106" s="98" t="s">
        <v>185</v>
      </c>
      <c r="AB106" s="99" t="s">
        <v>185</v>
      </c>
      <c r="AC106" s="101" t="s">
        <v>458</v>
      </c>
      <c r="AE106" s="29"/>
      <c r="AG106" s="36" t="s">
        <v>188</v>
      </c>
      <c r="AH106" s="26" t="s">
        <v>185</v>
      </c>
      <c r="AI106" s="104" t="s">
        <v>185</v>
      </c>
      <c r="AJ106" s="27" t="s">
        <v>453</v>
      </c>
      <c r="AK106" s="29"/>
      <c r="AL106" s="24"/>
      <c r="AM106" s="46"/>
      <c r="AN106" s="24"/>
      <c r="AO106" s="29"/>
      <c r="AP106" s="29"/>
      <c r="AQ106" s="29"/>
      <c r="AR106" s="29"/>
      <c r="AS106" s="29"/>
      <c r="AT106" s="29"/>
      <c r="AU106" s="29"/>
      <c r="AV106" s="97" t="s">
        <v>192</v>
      </c>
      <c r="AW106" s="98" t="s">
        <v>185</v>
      </c>
      <c r="AX106" s="99"/>
      <c r="AY106" s="27" t="s">
        <v>459</v>
      </c>
      <c r="AZ106" s="29"/>
      <c r="BB106" t="s">
        <v>458</v>
      </c>
    </row>
    <row r="107" spans="1:54" x14ac:dyDescent="0.35">
      <c r="A107" s="21">
        <v>46581</v>
      </c>
      <c r="B107" s="15">
        <v>46581</v>
      </c>
      <c r="C107" s="16" t="s">
        <v>200</v>
      </c>
      <c r="E107" s="16"/>
      <c r="F107" s="16"/>
      <c r="G107" s="16"/>
      <c r="I107" s="105" t="s">
        <v>397</v>
      </c>
      <c r="J107" s="26" t="s">
        <v>185</v>
      </c>
      <c r="K107" s="100" t="s">
        <v>271</v>
      </c>
      <c r="L107" s="27" t="s">
        <v>451</v>
      </c>
      <c r="M107" s="25"/>
      <c r="N107" s="46"/>
      <c r="P107" s="24"/>
      <c r="Q107" s="25"/>
      <c r="R107" s="24"/>
      <c r="X107" s="54"/>
      <c r="Z107" s="97" t="s">
        <v>197</v>
      </c>
      <c r="AA107" s="98" t="s">
        <v>185</v>
      </c>
      <c r="AB107" s="99" t="s">
        <v>185</v>
      </c>
      <c r="AC107" s="101" t="s">
        <v>458</v>
      </c>
      <c r="AE107" s="29"/>
      <c r="AG107" s="36" t="s">
        <v>188</v>
      </c>
      <c r="AH107" s="26" t="s">
        <v>185</v>
      </c>
      <c r="AI107" s="104" t="s">
        <v>185</v>
      </c>
      <c r="AJ107" s="27" t="s">
        <v>453</v>
      </c>
      <c r="AK107" s="29"/>
      <c r="AL107" s="24"/>
      <c r="AM107" s="46"/>
      <c r="AN107" s="24"/>
      <c r="AO107" s="29"/>
      <c r="AP107" s="29"/>
      <c r="AQ107" s="29"/>
      <c r="AR107" s="29"/>
      <c r="AS107" s="29"/>
      <c r="AT107" s="29"/>
      <c r="AU107" s="29"/>
      <c r="AV107" s="97" t="s">
        <v>192</v>
      </c>
      <c r="AW107" s="98" t="s">
        <v>185</v>
      </c>
      <c r="AX107" s="99"/>
      <c r="AY107" s="27" t="s">
        <v>459</v>
      </c>
      <c r="AZ107" s="29"/>
    </row>
    <row r="108" spans="1:54" x14ac:dyDescent="0.35">
      <c r="A108" s="21">
        <v>46582</v>
      </c>
      <c r="B108" s="15">
        <v>46582</v>
      </c>
      <c r="C108" s="16" t="s">
        <v>200</v>
      </c>
      <c r="E108" s="16"/>
      <c r="F108" s="16"/>
      <c r="G108" s="16"/>
      <c r="I108" s="105" t="s">
        <v>397</v>
      </c>
      <c r="J108" s="26" t="s">
        <v>185</v>
      </c>
      <c r="K108" s="100" t="s">
        <v>273</v>
      </c>
      <c r="L108" s="27" t="s">
        <v>451</v>
      </c>
      <c r="M108" s="25"/>
      <c r="N108" s="46"/>
      <c r="P108" s="24"/>
      <c r="Q108" s="25"/>
      <c r="R108" s="24"/>
      <c r="X108" s="54"/>
      <c r="Z108" s="97" t="s">
        <v>197</v>
      </c>
      <c r="AA108" s="98" t="s">
        <v>185</v>
      </c>
      <c r="AB108" s="99" t="s">
        <v>185</v>
      </c>
      <c r="AC108" s="101" t="s">
        <v>458</v>
      </c>
      <c r="AE108" s="29"/>
      <c r="AG108" s="36" t="s">
        <v>188</v>
      </c>
      <c r="AH108" s="26" t="s">
        <v>185</v>
      </c>
      <c r="AI108" s="104" t="s">
        <v>185</v>
      </c>
      <c r="AJ108" s="27" t="s">
        <v>453</v>
      </c>
      <c r="AK108" s="29"/>
      <c r="AL108" s="24"/>
      <c r="AM108" s="46"/>
      <c r="AN108" s="24"/>
      <c r="AO108" s="29"/>
      <c r="AP108" s="29"/>
      <c r="AQ108" s="29"/>
      <c r="AR108" s="29"/>
      <c r="AS108" s="29"/>
      <c r="AT108" s="29"/>
      <c r="AU108" s="29"/>
      <c r="AV108" s="97" t="s">
        <v>192</v>
      </c>
      <c r="AW108" s="98" t="s">
        <v>185</v>
      </c>
      <c r="AX108" s="99"/>
      <c r="AY108" s="27" t="s">
        <v>459</v>
      </c>
      <c r="AZ108" s="29"/>
    </row>
    <row r="109" spans="1:54" x14ac:dyDescent="0.35">
      <c r="A109" s="21">
        <v>46583</v>
      </c>
      <c r="B109" s="15">
        <v>46583</v>
      </c>
      <c r="C109" s="16" t="s">
        <v>200</v>
      </c>
      <c r="E109" s="16"/>
      <c r="F109" s="16"/>
      <c r="G109" s="16"/>
      <c r="I109" s="105" t="s">
        <v>397</v>
      </c>
      <c r="J109" s="26" t="s">
        <v>185</v>
      </c>
      <c r="K109" s="100" t="s">
        <v>275</v>
      </c>
      <c r="L109" s="27" t="s">
        <v>451</v>
      </c>
      <c r="M109" s="35"/>
      <c r="N109" s="58"/>
      <c r="P109" s="30"/>
      <c r="Q109" s="25"/>
      <c r="R109" s="24"/>
      <c r="X109" s="54"/>
      <c r="Z109" s="97" t="s">
        <v>197</v>
      </c>
      <c r="AA109" s="98" t="s">
        <v>185</v>
      </c>
      <c r="AB109" s="99" t="s">
        <v>185</v>
      </c>
      <c r="AC109" s="101" t="s">
        <v>458</v>
      </c>
      <c r="AE109" s="29"/>
      <c r="AG109" s="36" t="s">
        <v>188</v>
      </c>
      <c r="AH109" s="26" t="s">
        <v>185</v>
      </c>
      <c r="AI109" s="104" t="s">
        <v>185</v>
      </c>
      <c r="AJ109" s="27" t="s">
        <v>453</v>
      </c>
      <c r="AK109" s="29"/>
      <c r="AL109" s="24"/>
      <c r="AM109" s="58"/>
      <c r="AN109" s="30"/>
      <c r="AO109" s="29"/>
      <c r="AP109" s="29"/>
      <c r="AQ109" s="29"/>
      <c r="AR109" s="29"/>
      <c r="AS109" s="29"/>
      <c r="AT109" s="29"/>
      <c r="AU109" s="29"/>
      <c r="AV109" s="97" t="s">
        <v>192</v>
      </c>
      <c r="AW109" s="98" t="s">
        <v>185</v>
      </c>
      <c r="AX109" s="99"/>
      <c r="AY109" s="27" t="s">
        <v>459</v>
      </c>
      <c r="AZ109" s="29"/>
    </row>
    <row r="110" spans="1:54" x14ac:dyDescent="0.35">
      <c r="A110" s="21">
        <v>46584</v>
      </c>
      <c r="B110" s="15">
        <v>46584</v>
      </c>
      <c r="C110" s="16" t="s">
        <v>200</v>
      </c>
      <c r="E110" s="16"/>
      <c r="F110" s="16"/>
      <c r="G110" s="16"/>
      <c r="I110" s="105" t="s">
        <v>397</v>
      </c>
      <c r="J110" s="26" t="s">
        <v>87</v>
      </c>
      <c r="K110" s="100" t="s">
        <v>156</v>
      </c>
      <c r="L110" s="27" t="s">
        <v>460</v>
      </c>
      <c r="M110" s="22" t="s">
        <v>306</v>
      </c>
      <c r="N110" s="47" t="s">
        <v>307</v>
      </c>
      <c r="P110" s="23" t="s">
        <v>308</v>
      </c>
      <c r="Q110" s="25"/>
      <c r="R110" s="24"/>
      <c r="X110" s="54"/>
      <c r="Z110" s="97" t="s">
        <v>197</v>
      </c>
      <c r="AA110" s="98" t="s">
        <v>185</v>
      </c>
      <c r="AB110" s="99" t="s">
        <v>185</v>
      </c>
      <c r="AC110" s="101" t="s">
        <v>458</v>
      </c>
      <c r="AE110" s="29"/>
      <c r="AG110" s="36" t="s">
        <v>194</v>
      </c>
      <c r="AH110" s="26" t="s">
        <v>79</v>
      </c>
      <c r="AI110" s="104" t="s">
        <v>135</v>
      </c>
      <c r="AJ110" s="27" t="s">
        <v>461</v>
      </c>
      <c r="AK110" s="23" t="s">
        <v>49</v>
      </c>
      <c r="AL110" s="46"/>
      <c r="AM110" s="29"/>
      <c r="AN110" s="29"/>
      <c r="AO110" s="29"/>
      <c r="AP110" s="29"/>
      <c r="AQ110" s="29"/>
      <c r="AR110" s="29"/>
      <c r="AS110" s="29"/>
      <c r="AT110" s="29"/>
      <c r="AU110" s="29"/>
      <c r="AV110" s="97" t="s">
        <v>192</v>
      </c>
      <c r="AW110" s="98" t="s">
        <v>185</v>
      </c>
      <c r="AX110" s="99"/>
      <c r="AY110" s="27" t="s">
        <v>459</v>
      </c>
      <c r="AZ110" s="29"/>
    </row>
    <row r="111" spans="1:54" x14ac:dyDescent="0.35">
      <c r="A111" s="21">
        <v>46585</v>
      </c>
      <c r="B111" s="15">
        <v>46585</v>
      </c>
      <c r="C111" s="16" t="s">
        <v>200</v>
      </c>
      <c r="E111" s="16"/>
      <c r="F111" s="16"/>
      <c r="G111" s="16"/>
      <c r="I111" s="105" t="s">
        <v>397</v>
      </c>
      <c r="J111" s="26" t="s">
        <v>185</v>
      </c>
      <c r="K111" s="100" t="s">
        <v>185</v>
      </c>
      <c r="L111" s="27" t="s">
        <v>460</v>
      </c>
      <c r="M111" s="24" t="s">
        <v>462</v>
      </c>
      <c r="N111" s="49" t="s">
        <v>463</v>
      </c>
      <c r="P111" s="25" t="s">
        <v>464</v>
      </c>
      <c r="Q111" s="25"/>
      <c r="R111" s="24"/>
      <c r="X111" s="54"/>
      <c r="Z111" s="97" t="s">
        <v>197</v>
      </c>
      <c r="AA111" s="98" t="s">
        <v>185</v>
      </c>
      <c r="AB111" s="99" t="s">
        <v>185</v>
      </c>
      <c r="AC111" s="101" t="s">
        <v>458</v>
      </c>
      <c r="AE111" s="29"/>
      <c r="AG111" s="36" t="s">
        <v>194</v>
      </c>
      <c r="AH111" s="26" t="s">
        <v>185</v>
      </c>
      <c r="AI111" s="104" t="s">
        <v>185</v>
      </c>
      <c r="AJ111" s="27" t="s">
        <v>461</v>
      </c>
      <c r="AK111" s="25" t="s">
        <v>465</v>
      </c>
      <c r="AL111" s="46"/>
      <c r="AM111" s="29"/>
      <c r="AN111" s="29"/>
      <c r="AO111" s="29"/>
      <c r="AP111" s="29"/>
      <c r="AQ111" s="29"/>
      <c r="AR111" s="29"/>
      <c r="AS111" s="29"/>
      <c r="AT111" s="29"/>
      <c r="AU111" s="29"/>
      <c r="AV111" s="97" t="s">
        <v>192</v>
      </c>
      <c r="AW111" s="98" t="s">
        <v>185</v>
      </c>
      <c r="AX111" s="99"/>
      <c r="AY111" s="27" t="s">
        <v>459</v>
      </c>
      <c r="AZ111" s="29"/>
    </row>
    <row r="112" spans="1:54" x14ac:dyDescent="0.35">
      <c r="A112" s="21">
        <v>46586</v>
      </c>
      <c r="B112" s="15">
        <v>46586</v>
      </c>
      <c r="C112" s="16" t="s">
        <v>200</v>
      </c>
      <c r="E112" s="16"/>
      <c r="F112" s="16"/>
      <c r="G112" s="16"/>
      <c r="I112" s="105" t="s">
        <v>397</v>
      </c>
      <c r="J112" s="26" t="s">
        <v>185</v>
      </c>
      <c r="K112" s="100" t="s">
        <v>280</v>
      </c>
      <c r="L112" s="27" t="s">
        <v>460</v>
      </c>
      <c r="M112" s="24"/>
      <c r="N112" s="49"/>
      <c r="P112" s="25"/>
      <c r="Q112" s="25"/>
      <c r="R112" s="24"/>
      <c r="X112" s="54"/>
      <c r="Z112" s="97" t="s">
        <v>197</v>
      </c>
      <c r="AA112" s="98" t="s">
        <v>185</v>
      </c>
      <c r="AB112" s="99" t="s">
        <v>185</v>
      </c>
      <c r="AC112" s="101" t="s">
        <v>458</v>
      </c>
      <c r="AE112" s="29"/>
      <c r="AG112" s="36" t="s">
        <v>194</v>
      </c>
      <c r="AH112" s="26" t="s">
        <v>185</v>
      </c>
      <c r="AI112" s="104" t="s">
        <v>185</v>
      </c>
      <c r="AJ112" s="27" t="s">
        <v>461</v>
      </c>
      <c r="AK112" s="25"/>
      <c r="AL112" s="46"/>
      <c r="AM112" s="29"/>
      <c r="AN112" s="29"/>
      <c r="AO112" s="29"/>
      <c r="AP112" s="29"/>
      <c r="AQ112" s="29"/>
      <c r="AR112" s="29"/>
      <c r="AS112" s="29"/>
      <c r="AT112" s="29"/>
      <c r="AU112" s="29"/>
      <c r="AV112" s="97" t="s">
        <v>197</v>
      </c>
      <c r="AW112" s="98" t="s">
        <v>79</v>
      </c>
      <c r="AX112" s="99"/>
      <c r="AY112" s="27" t="s">
        <v>466</v>
      </c>
      <c r="AZ112" s="29"/>
    </row>
    <row r="113" spans="1:52" x14ac:dyDescent="0.35">
      <c r="A113" s="21">
        <v>46587</v>
      </c>
      <c r="B113" s="15">
        <v>46587</v>
      </c>
      <c r="C113" s="16" t="s">
        <v>200</v>
      </c>
      <c r="E113" s="16"/>
      <c r="F113" s="16"/>
      <c r="G113" s="16"/>
      <c r="I113" s="105" t="s">
        <v>397</v>
      </c>
      <c r="J113" s="26" t="s">
        <v>185</v>
      </c>
      <c r="K113" s="100" t="s">
        <v>294</v>
      </c>
      <c r="L113" s="27" t="s">
        <v>460</v>
      </c>
      <c r="M113" s="24"/>
      <c r="N113" s="49"/>
      <c r="P113" s="25"/>
      <c r="Q113" s="25"/>
      <c r="R113" s="24"/>
      <c r="X113" s="54"/>
      <c r="Z113" s="97" t="s">
        <v>197</v>
      </c>
      <c r="AA113" s="98" t="s">
        <v>185</v>
      </c>
      <c r="AB113" s="99" t="s">
        <v>185</v>
      </c>
      <c r="AC113" s="101" t="s">
        <v>458</v>
      </c>
      <c r="AE113" s="29"/>
      <c r="AG113" s="36" t="s">
        <v>194</v>
      </c>
      <c r="AH113" s="26" t="s">
        <v>185</v>
      </c>
      <c r="AI113" s="104" t="s">
        <v>185</v>
      </c>
      <c r="AJ113" s="27" t="s">
        <v>461</v>
      </c>
      <c r="AK113" s="25"/>
      <c r="AL113" s="46"/>
      <c r="AM113" s="29"/>
      <c r="AN113" s="29"/>
      <c r="AO113" s="29"/>
      <c r="AP113" s="29"/>
      <c r="AQ113" s="29"/>
      <c r="AR113" s="29"/>
      <c r="AS113" s="29"/>
      <c r="AT113" s="29"/>
      <c r="AU113" s="29"/>
      <c r="AV113" s="97" t="s">
        <v>197</v>
      </c>
      <c r="AW113" s="98" t="s">
        <v>185</v>
      </c>
      <c r="AX113" s="99"/>
      <c r="AY113" s="27" t="s">
        <v>466</v>
      </c>
      <c r="AZ113" s="29"/>
    </row>
    <row r="114" spans="1:52" x14ac:dyDescent="0.35">
      <c r="A114" s="21">
        <v>46588</v>
      </c>
      <c r="B114" s="15">
        <v>46588</v>
      </c>
      <c r="C114" s="16" t="s">
        <v>200</v>
      </c>
      <c r="E114" s="16"/>
      <c r="F114" s="16"/>
      <c r="G114" s="16"/>
      <c r="I114" s="105" t="s">
        <v>397</v>
      </c>
      <c r="J114" s="26" t="s">
        <v>185</v>
      </c>
      <c r="K114" s="100" t="s">
        <v>295</v>
      </c>
      <c r="L114" s="27" t="s">
        <v>460</v>
      </c>
      <c r="M114" s="24"/>
      <c r="N114" s="49"/>
      <c r="P114" s="25"/>
      <c r="Q114" s="25"/>
      <c r="R114" s="24"/>
      <c r="X114" s="54"/>
      <c r="Z114" s="97" t="s">
        <v>197</v>
      </c>
      <c r="AA114" s="98" t="s">
        <v>185</v>
      </c>
      <c r="AB114" s="99" t="s">
        <v>185</v>
      </c>
      <c r="AC114" s="101" t="s">
        <v>458</v>
      </c>
      <c r="AE114" s="29"/>
      <c r="AG114" s="36" t="s">
        <v>194</v>
      </c>
      <c r="AH114" s="26" t="s">
        <v>185</v>
      </c>
      <c r="AI114" s="104" t="s">
        <v>185</v>
      </c>
      <c r="AJ114" s="27" t="s">
        <v>461</v>
      </c>
      <c r="AK114" s="25"/>
      <c r="AL114" s="46"/>
      <c r="AM114" s="29"/>
      <c r="AN114" s="29"/>
      <c r="AO114" s="29"/>
      <c r="AP114" s="29"/>
      <c r="AQ114" s="29"/>
      <c r="AR114" s="29"/>
      <c r="AS114" s="29"/>
      <c r="AT114" s="29"/>
      <c r="AU114" s="29"/>
      <c r="AV114" s="97" t="s">
        <v>197</v>
      </c>
      <c r="AW114" s="98" t="s">
        <v>185</v>
      </c>
      <c r="AX114" s="99"/>
      <c r="AY114" s="27" t="s">
        <v>466</v>
      </c>
      <c r="AZ114" s="29"/>
    </row>
    <row r="115" spans="1:52" x14ac:dyDescent="0.35">
      <c r="A115" s="21">
        <v>46589</v>
      </c>
      <c r="B115" s="15">
        <v>46589</v>
      </c>
      <c r="C115" s="16" t="s">
        <v>200</v>
      </c>
      <c r="E115" s="16"/>
      <c r="F115" s="16"/>
      <c r="G115" s="16"/>
      <c r="I115" s="105" t="s">
        <v>397</v>
      </c>
      <c r="J115" s="26" t="s">
        <v>185</v>
      </c>
      <c r="K115" s="100" t="s">
        <v>257</v>
      </c>
      <c r="L115" s="27" t="s">
        <v>460</v>
      </c>
      <c r="M115" s="24"/>
      <c r="N115" s="49"/>
      <c r="P115" s="25"/>
      <c r="Q115" s="25"/>
      <c r="R115" s="24"/>
      <c r="X115" s="54"/>
      <c r="Z115" s="97" t="s">
        <v>197</v>
      </c>
      <c r="AA115" s="98" t="s">
        <v>185</v>
      </c>
      <c r="AB115" s="99" t="s">
        <v>185</v>
      </c>
      <c r="AC115" s="101" t="s">
        <v>458</v>
      </c>
      <c r="AE115" s="29"/>
      <c r="AG115" s="36" t="s">
        <v>194</v>
      </c>
      <c r="AH115" s="26" t="s">
        <v>185</v>
      </c>
      <c r="AI115" s="104" t="s">
        <v>185</v>
      </c>
      <c r="AJ115" s="27" t="s">
        <v>461</v>
      </c>
      <c r="AK115" s="25"/>
      <c r="AL115" s="46"/>
      <c r="AM115" s="29"/>
      <c r="AN115" s="29"/>
      <c r="AO115" s="29"/>
      <c r="AP115" s="29"/>
      <c r="AQ115" s="29"/>
      <c r="AR115" s="29"/>
      <c r="AS115" s="29"/>
      <c r="AT115" s="29"/>
      <c r="AU115" s="29"/>
      <c r="AV115" s="97" t="s">
        <v>197</v>
      </c>
      <c r="AW115" s="98" t="s">
        <v>185</v>
      </c>
      <c r="AX115" s="99"/>
      <c r="AY115" s="27" t="s">
        <v>466</v>
      </c>
      <c r="AZ115" s="29"/>
    </row>
    <row r="116" spans="1:52" x14ac:dyDescent="0.35">
      <c r="A116" s="21">
        <v>46590</v>
      </c>
      <c r="B116" s="15">
        <v>46590</v>
      </c>
      <c r="C116" s="16" t="s">
        <v>200</v>
      </c>
      <c r="E116" s="16"/>
      <c r="F116" s="16"/>
      <c r="G116" s="16"/>
      <c r="I116" s="105" t="s">
        <v>397</v>
      </c>
      <c r="J116" s="26" t="s">
        <v>185</v>
      </c>
      <c r="K116" s="100" t="s">
        <v>296</v>
      </c>
      <c r="L116" s="27" t="s">
        <v>460</v>
      </c>
      <c r="M116" s="30"/>
      <c r="N116" s="49"/>
      <c r="P116" s="25"/>
      <c r="Q116" s="35"/>
      <c r="R116" s="24"/>
      <c r="X116" s="56"/>
      <c r="Z116" s="97" t="s">
        <v>197</v>
      </c>
      <c r="AA116" s="98" t="s">
        <v>185</v>
      </c>
      <c r="AB116" s="99" t="s">
        <v>185</v>
      </c>
      <c r="AC116" s="101" t="s">
        <v>458</v>
      </c>
      <c r="AE116" s="29"/>
      <c r="AG116" s="36" t="s">
        <v>194</v>
      </c>
      <c r="AH116" s="26" t="s">
        <v>185</v>
      </c>
      <c r="AI116" s="104" t="s">
        <v>185</v>
      </c>
      <c r="AJ116" s="27" t="s">
        <v>461</v>
      </c>
      <c r="AK116" s="25"/>
      <c r="AL116" s="58"/>
      <c r="AM116" s="29"/>
      <c r="AN116" s="29"/>
      <c r="AO116" s="29"/>
      <c r="AP116" s="29"/>
      <c r="AQ116" s="29"/>
      <c r="AR116" s="29"/>
      <c r="AS116" s="29"/>
      <c r="AT116" s="29"/>
      <c r="AU116" s="29"/>
      <c r="AV116" s="97" t="s">
        <v>197</v>
      </c>
      <c r="AW116" s="98" t="s">
        <v>185</v>
      </c>
      <c r="AX116" s="99"/>
      <c r="AY116" s="27" t="s">
        <v>466</v>
      </c>
      <c r="AZ116" s="29"/>
    </row>
    <row r="117" spans="1:52" x14ac:dyDescent="0.35">
      <c r="A117" s="21">
        <v>46591</v>
      </c>
      <c r="B117" s="15">
        <v>46591</v>
      </c>
      <c r="C117" s="16" t="s">
        <v>200</v>
      </c>
      <c r="E117" s="16"/>
      <c r="F117" s="16"/>
      <c r="G117" s="16"/>
      <c r="I117" s="105" t="s">
        <v>415</v>
      </c>
      <c r="J117" s="26" t="s">
        <v>33</v>
      </c>
      <c r="K117" s="100" t="s">
        <v>172</v>
      </c>
      <c r="L117" s="27" t="s">
        <v>467</v>
      </c>
      <c r="M117" s="23" t="s">
        <v>309</v>
      </c>
      <c r="N117" s="49"/>
      <c r="P117" s="25"/>
      <c r="Q117" s="22" t="s">
        <v>310</v>
      </c>
      <c r="R117" s="24"/>
      <c r="X117" s="57" t="s">
        <v>468</v>
      </c>
      <c r="Z117" s="97" t="s">
        <v>193</v>
      </c>
      <c r="AA117" s="98" t="s">
        <v>79</v>
      </c>
      <c r="AB117" s="99" t="s">
        <v>185</v>
      </c>
      <c r="AC117" s="101" t="s">
        <v>469</v>
      </c>
      <c r="AD117" s="29"/>
      <c r="AE117" s="22" t="s">
        <v>311</v>
      </c>
      <c r="AF117" s="29"/>
      <c r="AG117" s="36" t="s">
        <v>188</v>
      </c>
      <c r="AH117" s="26" t="s">
        <v>88</v>
      </c>
      <c r="AI117" s="104" t="s">
        <v>157</v>
      </c>
      <c r="AJ117" s="27" t="s">
        <v>470</v>
      </c>
      <c r="AK117" s="45"/>
      <c r="AL117" s="23" t="s">
        <v>50</v>
      </c>
      <c r="AM117" s="29"/>
      <c r="AN117" s="29"/>
      <c r="AO117" s="29"/>
      <c r="AP117" s="29"/>
      <c r="AQ117" s="29"/>
      <c r="AR117" s="29"/>
      <c r="AS117" s="29"/>
      <c r="AT117" s="29"/>
      <c r="AU117" s="29"/>
      <c r="AV117" s="97" t="s">
        <v>197</v>
      </c>
      <c r="AW117" s="98" t="s">
        <v>185</v>
      </c>
      <c r="AX117" s="99"/>
      <c r="AY117" s="27" t="s">
        <v>466</v>
      </c>
      <c r="AZ117" s="29"/>
    </row>
    <row r="118" spans="1:52" x14ac:dyDescent="0.35">
      <c r="A118" s="21">
        <v>46592</v>
      </c>
      <c r="B118" s="15">
        <v>46592</v>
      </c>
      <c r="C118" s="16" t="s">
        <v>200</v>
      </c>
      <c r="E118" s="16"/>
      <c r="F118" s="16"/>
      <c r="G118" s="16"/>
      <c r="I118" s="105" t="s">
        <v>415</v>
      </c>
      <c r="J118" s="26" t="s">
        <v>185</v>
      </c>
      <c r="K118" s="100" t="s">
        <v>288</v>
      </c>
      <c r="L118" s="27" t="s">
        <v>467</v>
      </c>
      <c r="M118" s="25" t="s">
        <v>471</v>
      </c>
      <c r="N118" s="49"/>
      <c r="P118" s="25"/>
      <c r="Q118" s="24" t="s">
        <v>472</v>
      </c>
      <c r="R118" s="24"/>
      <c r="X118" s="54" t="s">
        <v>473</v>
      </c>
      <c r="Z118" s="97" t="s">
        <v>193</v>
      </c>
      <c r="AA118" s="98" t="s">
        <v>185</v>
      </c>
      <c r="AB118" s="99" t="s">
        <v>185</v>
      </c>
      <c r="AC118" s="101" t="s">
        <v>469</v>
      </c>
      <c r="AD118" s="29"/>
      <c r="AE118" s="24" t="s">
        <v>474</v>
      </c>
      <c r="AF118" s="29"/>
      <c r="AG118" s="36" t="s">
        <v>188</v>
      </c>
      <c r="AH118" s="26" t="s">
        <v>185</v>
      </c>
      <c r="AI118" s="104" t="s">
        <v>185</v>
      </c>
      <c r="AJ118" s="27" t="s">
        <v>470</v>
      </c>
      <c r="AK118" s="45"/>
      <c r="AL118" s="25" t="s">
        <v>475</v>
      </c>
      <c r="AM118" s="29"/>
      <c r="AN118" s="29"/>
      <c r="AO118" s="29"/>
      <c r="AP118" s="29"/>
      <c r="AQ118" s="29"/>
      <c r="AR118" s="29"/>
      <c r="AS118" s="29"/>
      <c r="AT118" s="29"/>
      <c r="AU118" s="29"/>
      <c r="AV118" s="97" t="s">
        <v>197</v>
      </c>
      <c r="AW118" s="98" t="s">
        <v>185</v>
      </c>
      <c r="AX118" s="99"/>
      <c r="AY118" s="27" t="s">
        <v>466</v>
      </c>
      <c r="AZ118" s="29"/>
    </row>
    <row r="119" spans="1:52" x14ac:dyDescent="0.35">
      <c r="A119" s="21">
        <v>46593</v>
      </c>
      <c r="B119" s="15">
        <v>46593</v>
      </c>
      <c r="C119" s="16" t="s">
        <v>200</v>
      </c>
      <c r="E119" s="16"/>
      <c r="F119" s="16"/>
      <c r="G119" s="16"/>
      <c r="I119" s="105" t="s">
        <v>415</v>
      </c>
      <c r="J119" s="26" t="s">
        <v>185</v>
      </c>
      <c r="K119" s="100" t="s">
        <v>185</v>
      </c>
      <c r="L119" s="27" t="s">
        <v>467</v>
      </c>
      <c r="M119" s="25"/>
      <c r="N119" s="49"/>
      <c r="P119" s="25"/>
      <c r="Q119" s="24"/>
      <c r="R119" s="24"/>
      <c r="X119" s="54"/>
      <c r="Z119" s="97" t="s">
        <v>193</v>
      </c>
      <c r="AA119" s="98" t="s">
        <v>185</v>
      </c>
      <c r="AB119" s="99" t="s">
        <v>185</v>
      </c>
      <c r="AC119" s="101" t="s">
        <v>469</v>
      </c>
      <c r="AD119" s="29"/>
      <c r="AE119" s="24"/>
      <c r="AF119" s="29"/>
      <c r="AG119" s="36" t="s">
        <v>188</v>
      </c>
      <c r="AH119" s="26" t="s">
        <v>185</v>
      </c>
      <c r="AI119" s="104" t="s">
        <v>185</v>
      </c>
      <c r="AJ119" s="27" t="s">
        <v>470</v>
      </c>
      <c r="AK119" s="45"/>
      <c r="AL119" s="25"/>
      <c r="AM119" s="29"/>
      <c r="AN119" s="29"/>
      <c r="AO119" s="29"/>
      <c r="AP119" s="29"/>
      <c r="AQ119" s="29"/>
      <c r="AR119" s="29"/>
      <c r="AS119" s="29"/>
      <c r="AT119" s="29"/>
      <c r="AU119" s="29"/>
      <c r="AV119" s="36" t="s">
        <v>197</v>
      </c>
      <c r="AW119" s="26" t="s">
        <v>79</v>
      </c>
      <c r="AX119" s="37"/>
      <c r="AY119" s="27" t="s">
        <v>476</v>
      </c>
      <c r="AZ119" s="29"/>
    </row>
    <row r="120" spans="1:52" x14ac:dyDescent="0.35">
      <c r="A120" s="21">
        <v>46594</v>
      </c>
      <c r="B120" s="15">
        <v>46594</v>
      </c>
      <c r="C120" s="16" t="s">
        <v>200</v>
      </c>
      <c r="E120" s="16"/>
      <c r="F120" s="16"/>
      <c r="G120" s="16"/>
      <c r="I120" s="105" t="s">
        <v>415</v>
      </c>
      <c r="J120" s="26" t="s">
        <v>185</v>
      </c>
      <c r="K120" s="100" t="s">
        <v>136</v>
      </c>
      <c r="L120" s="27" t="s">
        <v>467</v>
      </c>
      <c r="M120" s="25"/>
      <c r="N120" s="49"/>
      <c r="P120" s="25"/>
      <c r="Q120" s="24"/>
      <c r="R120" s="24"/>
      <c r="X120" s="54"/>
      <c r="Z120" s="97" t="s">
        <v>193</v>
      </c>
      <c r="AA120" s="98" t="s">
        <v>185</v>
      </c>
      <c r="AB120" s="99" t="s">
        <v>185</v>
      </c>
      <c r="AC120" s="101" t="s">
        <v>469</v>
      </c>
      <c r="AD120" s="29"/>
      <c r="AE120" s="24"/>
      <c r="AF120" s="29"/>
      <c r="AG120" s="36" t="s">
        <v>188</v>
      </c>
      <c r="AH120" s="26" t="s">
        <v>185</v>
      </c>
      <c r="AI120" s="104" t="s">
        <v>185</v>
      </c>
      <c r="AJ120" s="27" t="s">
        <v>470</v>
      </c>
      <c r="AK120" s="45"/>
      <c r="AL120" s="25"/>
      <c r="AM120" s="29"/>
      <c r="AN120" s="29"/>
      <c r="AO120" s="29"/>
      <c r="AP120" s="29"/>
      <c r="AQ120" s="29"/>
      <c r="AR120" s="29"/>
      <c r="AS120" s="29"/>
      <c r="AT120" s="29"/>
      <c r="AU120" s="29"/>
      <c r="AV120" s="36" t="s">
        <v>197</v>
      </c>
      <c r="AW120" s="26" t="s">
        <v>185</v>
      </c>
      <c r="AX120" s="37"/>
      <c r="AY120" s="27" t="s">
        <v>476</v>
      </c>
      <c r="AZ120" s="29"/>
    </row>
    <row r="121" spans="1:52" x14ac:dyDescent="0.35">
      <c r="A121" s="21">
        <v>46595</v>
      </c>
      <c r="B121" s="15">
        <v>46595</v>
      </c>
      <c r="C121" s="16" t="s">
        <v>200</v>
      </c>
      <c r="E121" s="16"/>
      <c r="F121" s="16"/>
      <c r="G121" s="16"/>
      <c r="I121" s="105" t="s">
        <v>415</v>
      </c>
      <c r="J121" s="26" t="s">
        <v>185</v>
      </c>
      <c r="K121" s="100" t="s">
        <v>185</v>
      </c>
      <c r="L121" s="27" t="s">
        <v>467</v>
      </c>
      <c r="M121" s="25"/>
      <c r="N121" s="49"/>
      <c r="P121" s="25"/>
      <c r="Q121" s="24"/>
      <c r="R121" s="24"/>
      <c r="X121" s="54"/>
      <c r="Z121" s="97" t="s">
        <v>193</v>
      </c>
      <c r="AA121" s="98" t="s">
        <v>185</v>
      </c>
      <c r="AB121" s="99" t="s">
        <v>185</v>
      </c>
      <c r="AC121" s="101" t="s">
        <v>469</v>
      </c>
      <c r="AD121" s="29"/>
      <c r="AE121" s="24"/>
      <c r="AF121" s="29"/>
      <c r="AG121" s="36" t="s">
        <v>188</v>
      </c>
      <c r="AH121" s="26" t="s">
        <v>185</v>
      </c>
      <c r="AI121" s="104" t="s">
        <v>185</v>
      </c>
      <c r="AJ121" s="27" t="s">
        <v>470</v>
      </c>
      <c r="AK121" s="45"/>
      <c r="AL121" s="25"/>
      <c r="AM121" s="29"/>
      <c r="AN121" s="29"/>
      <c r="AO121" s="29"/>
      <c r="AP121" s="29"/>
      <c r="AQ121" s="29"/>
      <c r="AR121" s="29"/>
      <c r="AS121" s="29"/>
      <c r="AT121" s="29"/>
      <c r="AU121" s="29"/>
      <c r="AV121" s="36" t="s">
        <v>197</v>
      </c>
      <c r="AW121" s="26" t="s">
        <v>185</v>
      </c>
      <c r="AX121" s="37"/>
      <c r="AY121" s="27" t="s">
        <v>476</v>
      </c>
      <c r="AZ121" s="29"/>
    </row>
    <row r="122" spans="1:52" x14ac:dyDescent="0.35">
      <c r="A122" s="21">
        <v>46596</v>
      </c>
      <c r="B122" s="15">
        <v>46596</v>
      </c>
      <c r="C122" s="16" t="s">
        <v>200</v>
      </c>
      <c r="E122" s="16"/>
      <c r="F122" s="16"/>
      <c r="G122" s="16"/>
      <c r="I122" s="105" t="s">
        <v>415</v>
      </c>
      <c r="J122" s="26" t="s">
        <v>185</v>
      </c>
      <c r="K122" s="100" t="s">
        <v>244</v>
      </c>
      <c r="L122" s="27" t="s">
        <v>467</v>
      </c>
      <c r="M122" s="25"/>
      <c r="N122" s="49"/>
      <c r="P122" s="25"/>
      <c r="Q122" s="24"/>
      <c r="R122" s="24"/>
      <c r="X122" s="54"/>
      <c r="Z122" s="97" t="s">
        <v>193</v>
      </c>
      <c r="AA122" s="98" t="s">
        <v>185</v>
      </c>
      <c r="AB122" s="99" t="s">
        <v>185</v>
      </c>
      <c r="AC122" s="101" t="s">
        <v>469</v>
      </c>
      <c r="AD122" s="29"/>
      <c r="AE122" s="24"/>
      <c r="AF122" s="29"/>
      <c r="AG122" s="36" t="s">
        <v>188</v>
      </c>
      <c r="AH122" s="26" t="s">
        <v>185</v>
      </c>
      <c r="AI122" s="104" t="s">
        <v>185</v>
      </c>
      <c r="AJ122" s="27" t="s">
        <v>470</v>
      </c>
      <c r="AK122" s="45"/>
      <c r="AL122" s="25"/>
      <c r="AM122" s="29"/>
      <c r="AN122" s="29"/>
      <c r="AO122" s="29"/>
      <c r="AP122" s="29"/>
      <c r="AQ122" s="29"/>
      <c r="AR122" s="29"/>
      <c r="AS122" s="29"/>
      <c r="AT122" s="29"/>
      <c r="AU122" s="29"/>
      <c r="AV122" s="36" t="s">
        <v>197</v>
      </c>
      <c r="AW122" s="26" t="s">
        <v>185</v>
      </c>
      <c r="AX122" s="37"/>
      <c r="AY122" s="27" t="s">
        <v>476</v>
      </c>
      <c r="AZ122" s="29"/>
    </row>
    <row r="123" spans="1:52" x14ac:dyDescent="0.35">
      <c r="A123" s="21">
        <v>46597</v>
      </c>
      <c r="B123" s="15">
        <v>46597</v>
      </c>
      <c r="C123" s="16" t="s">
        <v>200</v>
      </c>
      <c r="E123" s="16"/>
      <c r="F123" s="16"/>
      <c r="G123" s="16"/>
      <c r="I123" s="105" t="s">
        <v>415</v>
      </c>
      <c r="J123" s="26" t="s">
        <v>185</v>
      </c>
      <c r="K123" s="100" t="s">
        <v>287</v>
      </c>
      <c r="L123" s="27" t="s">
        <v>467</v>
      </c>
      <c r="M123" s="35"/>
      <c r="N123" s="53"/>
      <c r="P123" s="25"/>
      <c r="Q123" s="24"/>
      <c r="R123" s="30"/>
      <c r="X123" s="54"/>
      <c r="Z123" s="97" t="s">
        <v>193</v>
      </c>
      <c r="AA123" s="98" t="s">
        <v>185</v>
      </c>
      <c r="AB123" s="99" t="s">
        <v>185</v>
      </c>
      <c r="AC123" s="101" t="s">
        <v>469</v>
      </c>
      <c r="AD123" s="29"/>
      <c r="AE123" s="24"/>
      <c r="AF123" s="29"/>
      <c r="AG123" s="36" t="s">
        <v>188</v>
      </c>
      <c r="AH123" s="26" t="s">
        <v>185</v>
      </c>
      <c r="AI123" s="104" t="s">
        <v>185</v>
      </c>
      <c r="AJ123" s="27" t="s">
        <v>470</v>
      </c>
      <c r="AK123" s="50"/>
      <c r="AL123" s="25"/>
      <c r="AM123" s="29"/>
      <c r="AN123" s="29"/>
      <c r="AO123" s="29"/>
      <c r="AP123" s="29"/>
      <c r="AQ123" s="29"/>
      <c r="AR123" s="29"/>
      <c r="AS123" s="29"/>
      <c r="AT123" s="29"/>
      <c r="AU123" s="29"/>
      <c r="AV123" s="36" t="s">
        <v>197</v>
      </c>
      <c r="AW123" s="26" t="s">
        <v>185</v>
      </c>
      <c r="AX123" s="37"/>
      <c r="AY123" s="27" t="s">
        <v>476</v>
      </c>
      <c r="AZ123" s="29"/>
    </row>
    <row r="124" spans="1:52" x14ac:dyDescent="0.35">
      <c r="A124" s="21">
        <v>46598</v>
      </c>
      <c r="B124" s="15">
        <v>46598</v>
      </c>
      <c r="C124" s="16" t="s">
        <v>200</v>
      </c>
      <c r="E124" s="16"/>
      <c r="F124" s="16"/>
      <c r="G124" s="16"/>
      <c r="I124" s="105" t="s">
        <v>397</v>
      </c>
      <c r="J124" s="26" t="s">
        <v>33</v>
      </c>
      <c r="K124" s="100" t="s">
        <v>172</v>
      </c>
      <c r="L124" s="27" t="s">
        <v>477</v>
      </c>
      <c r="M124" s="22" t="s">
        <v>312</v>
      </c>
      <c r="N124" s="44" t="s">
        <v>313</v>
      </c>
      <c r="P124" s="25"/>
      <c r="Q124" s="24"/>
      <c r="R124" s="23" t="s">
        <v>314</v>
      </c>
      <c r="X124" s="54"/>
      <c r="Z124" s="97" t="s">
        <v>193</v>
      </c>
      <c r="AA124" s="98" t="s">
        <v>185</v>
      </c>
      <c r="AB124" s="99" t="s">
        <v>185</v>
      </c>
      <c r="AC124" s="101" t="s">
        <v>469</v>
      </c>
      <c r="AD124" s="29"/>
      <c r="AE124" s="24"/>
      <c r="AF124" s="29"/>
      <c r="AG124" s="36" t="s">
        <v>190</v>
      </c>
      <c r="AH124" s="26" t="s">
        <v>79</v>
      </c>
      <c r="AI124" s="104" t="s">
        <v>135</v>
      </c>
      <c r="AJ124" s="27" t="s">
        <v>478</v>
      </c>
      <c r="AK124" s="29"/>
      <c r="AL124" s="25"/>
      <c r="AM124" s="29"/>
      <c r="AN124" s="29"/>
      <c r="AO124" s="29"/>
      <c r="AP124" s="29"/>
      <c r="AQ124" s="29"/>
      <c r="AR124" s="29"/>
      <c r="AS124" s="29"/>
      <c r="AT124" s="29"/>
      <c r="AU124" s="29"/>
      <c r="AV124" s="36" t="s">
        <v>197</v>
      </c>
      <c r="AW124" s="26" t="s">
        <v>185</v>
      </c>
      <c r="AX124" s="37"/>
      <c r="AY124" s="27" t="s">
        <v>476</v>
      </c>
      <c r="AZ124" s="29"/>
    </row>
    <row r="125" spans="1:52" x14ac:dyDescent="0.35">
      <c r="A125" s="21">
        <v>46599</v>
      </c>
      <c r="B125" s="15">
        <v>46599</v>
      </c>
      <c r="C125" s="16" t="s">
        <v>200</v>
      </c>
      <c r="E125" s="16"/>
      <c r="F125" s="16"/>
      <c r="G125" s="16"/>
      <c r="I125" s="105" t="s">
        <v>397</v>
      </c>
      <c r="J125" s="26" t="s">
        <v>185</v>
      </c>
      <c r="K125" s="100" t="s">
        <v>185</v>
      </c>
      <c r="L125" s="27" t="s">
        <v>477</v>
      </c>
      <c r="M125" s="24" t="s">
        <v>479</v>
      </c>
      <c r="N125" s="46" t="s">
        <v>480</v>
      </c>
      <c r="P125" s="25"/>
      <c r="Q125" s="24"/>
      <c r="R125" s="25" t="s">
        <v>481</v>
      </c>
      <c r="X125" s="54"/>
      <c r="Z125" s="97" t="s">
        <v>193</v>
      </c>
      <c r="AA125" s="98" t="s">
        <v>185</v>
      </c>
      <c r="AB125" s="99" t="s">
        <v>185</v>
      </c>
      <c r="AC125" s="101" t="s">
        <v>469</v>
      </c>
      <c r="AD125" s="29"/>
      <c r="AE125" s="24"/>
      <c r="AF125" s="29"/>
      <c r="AG125" s="36" t="s">
        <v>190</v>
      </c>
      <c r="AH125" s="26" t="s">
        <v>185</v>
      </c>
      <c r="AI125" s="104" t="s">
        <v>185</v>
      </c>
      <c r="AJ125" s="27" t="s">
        <v>478</v>
      </c>
      <c r="AK125" s="29"/>
      <c r="AL125" s="25"/>
      <c r="AM125" s="29"/>
      <c r="AN125" s="29"/>
      <c r="AO125" s="29"/>
      <c r="AP125" s="29"/>
      <c r="AQ125" s="29"/>
      <c r="AR125" s="29"/>
      <c r="AS125" s="29"/>
      <c r="AT125" s="29"/>
      <c r="AU125" s="29"/>
      <c r="AV125" s="36" t="s">
        <v>197</v>
      </c>
      <c r="AW125" s="26" t="s">
        <v>185</v>
      </c>
      <c r="AX125" s="37"/>
      <c r="AY125" s="27" t="s">
        <v>476</v>
      </c>
      <c r="AZ125" s="29"/>
    </row>
    <row r="126" spans="1:52" x14ac:dyDescent="0.35">
      <c r="A126" s="21">
        <v>46600</v>
      </c>
      <c r="B126" s="15">
        <v>46600</v>
      </c>
      <c r="C126" s="16" t="s">
        <v>203</v>
      </c>
      <c r="E126" s="16"/>
      <c r="F126" s="16"/>
      <c r="G126" s="16"/>
      <c r="I126" s="105" t="s">
        <v>397</v>
      </c>
      <c r="J126" s="26" t="s">
        <v>185</v>
      </c>
      <c r="K126" s="100" t="s">
        <v>268</v>
      </c>
      <c r="L126" s="27" t="s">
        <v>477</v>
      </c>
      <c r="M126" s="24"/>
      <c r="N126" s="46"/>
      <c r="P126" s="25"/>
      <c r="Q126" s="24"/>
      <c r="R126" s="25"/>
      <c r="X126" s="54"/>
      <c r="Z126" s="97" t="s">
        <v>193</v>
      </c>
      <c r="AA126" s="98" t="s">
        <v>185</v>
      </c>
      <c r="AB126" s="99" t="s">
        <v>185</v>
      </c>
      <c r="AC126" s="101" t="s">
        <v>469</v>
      </c>
      <c r="AD126" s="29"/>
      <c r="AE126" s="24"/>
      <c r="AF126" s="29"/>
      <c r="AG126" s="36" t="s">
        <v>190</v>
      </c>
      <c r="AH126" s="26" t="s">
        <v>185</v>
      </c>
      <c r="AI126" s="104" t="s">
        <v>185</v>
      </c>
      <c r="AJ126" s="27" t="s">
        <v>478</v>
      </c>
      <c r="AK126" s="29"/>
      <c r="AL126" s="25"/>
      <c r="AM126" s="29"/>
      <c r="AN126" s="29"/>
      <c r="AO126" s="29"/>
      <c r="AP126" s="29"/>
      <c r="AQ126" s="29"/>
      <c r="AR126" s="29"/>
      <c r="AS126" s="29"/>
      <c r="AT126" s="29"/>
      <c r="AU126" s="29"/>
      <c r="AV126" s="36" t="s">
        <v>197</v>
      </c>
      <c r="AW126" s="26" t="s">
        <v>79</v>
      </c>
      <c r="AX126" s="37"/>
      <c r="AY126" s="27" t="s">
        <v>482</v>
      </c>
      <c r="AZ126" s="29"/>
    </row>
    <row r="127" spans="1:52" x14ac:dyDescent="0.35">
      <c r="A127" s="21">
        <v>46601</v>
      </c>
      <c r="B127" s="15">
        <v>46601</v>
      </c>
      <c r="C127" s="16" t="s">
        <v>203</v>
      </c>
      <c r="E127" s="16"/>
      <c r="F127" s="16"/>
      <c r="G127" s="16"/>
      <c r="I127" s="105" t="s">
        <v>397</v>
      </c>
      <c r="J127" s="26" t="s">
        <v>185</v>
      </c>
      <c r="K127" s="100" t="s">
        <v>185</v>
      </c>
      <c r="L127" s="27" t="s">
        <v>477</v>
      </c>
      <c r="M127" s="24"/>
      <c r="N127" s="46"/>
      <c r="P127" s="25"/>
      <c r="Q127" s="24"/>
      <c r="R127" s="25"/>
      <c r="X127" s="54"/>
      <c r="Z127" s="97" t="s">
        <v>193</v>
      </c>
      <c r="AA127" s="98" t="s">
        <v>185</v>
      </c>
      <c r="AB127" s="99" t="s">
        <v>185</v>
      </c>
      <c r="AC127" s="101" t="s">
        <v>469</v>
      </c>
      <c r="AD127" s="29"/>
      <c r="AE127" s="24"/>
      <c r="AF127" s="29"/>
      <c r="AG127" s="36" t="s">
        <v>190</v>
      </c>
      <c r="AH127" s="26" t="s">
        <v>185</v>
      </c>
      <c r="AI127" s="104" t="s">
        <v>270</v>
      </c>
      <c r="AJ127" s="27" t="s">
        <v>478</v>
      </c>
      <c r="AK127" s="29"/>
      <c r="AL127" s="25"/>
      <c r="AM127" s="29"/>
      <c r="AN127" s="29"/>
      <c r="AO127" s="29"/>
      <c r="AP127" s="29"/>
      <c r="AQ127" s="29"/>
      <c r="AR127" s="29"/>
      <c r="AS127" s="29"/>
      <c r="AT127" s="29"/>
      <c r="AU127" s="29"/>
      <c r="AV127" s="36" t="s">
        <v>197</v>
      </c>
      <c r="AW127" s="26" t="s">
        <v>185</v>
      </c>
      <c r="AX127" s="37"/>
      <c r="AY127" s="27" t="s">
        <v>482</v>
      </c>
      <c r="AZ127" s="29"/>
    </row>
    <row r="128" spans="1:52" x14ac:dyDescent="0.35">
      <c r="A128" s="21">
        <v>46602</v>
      </c>
      <c r="B128" s="15">
        <v>46602</v>
      </c>
      <c r="C128" s="16" t="s">
        <v>203</v>
      </c>
      <c r="E128" s="16"/>
      <c r="F128" s="16"/>
      <c r="G128" s="16"/>
      <c r="I128" s="105" t="s">
        <v>397</v>
      </c>
      <c r="J128" s="26" t="s">
        <v>185</v>
      </c>
      <c r="K128" s="100" t="s">
        <v>271</v>
      </c>
      <c r="L128" s="27" t="s">
        <v>477</v>
      </c>
      <c r="M128" s="24"/>
      <c r="N128" s="46"/>
      <c r="P128" s="25"/>
      <c r="Q128" s="24"/>
      <c r="R128" s="25"/>
      <c r="X128" s="54"/>
      <c r="Z128" s="97" t="s">
        <v>193</v>
      </c>
      <c r="AA128" s="98" t="s">
        <v>185</v>
      </c>
      <c r="AB128" s="99" t="s">
        <v>185</v>
      </c>
      <c r="AC128" s="101" t="s">
        <v>469</v>
      </c>
      <c r="AD128" s="29"/>
      <c r="AE128" s="24"/>
      <c r="AF128" s="29"/>
      <c r="AG128" s="36" t="s">
        <v>190</v>
      </c>
      <c r="AH128" s="26" t="s">
        <v>185</v>
      </c>
      <c r="AI128" s="104" t="s">
        <v>269</v>
      </c>
      <c r="AJ128" s="27" t="s">
        <v>478</v>
      </c>
      <c r="AK128" s="29"/>
      <c r="AL128" s="25"/>
      <c r="AM128" s="29"/>
      <c r="AN128" s="29"/>
      <c r="AO128" s="29"/>
      <c r="AP128" s="29"/>
      <c r="AQ128" s="29"/>
      <c r="AR128" s="29"/>
      <c r="AS128" s="29"/>
      <c r="AT128" s="29"/>
      <c r="AU128" s="29"/>
      <c r="AV128" s="36" t="s">
        <v>197</v>
      </c>
      <c r="AW128" s="26" t="s">
        <v>185</v>
      </c>
      <c r="AX128" s="37"/>
      <c r="AY128" s="27" t="s">
        <v>482</v>
      </c>
      <c r="AZ128" s="29"/>
    </row>
    <row r="129" spans="1:52" x14ac:dyDescent="0.35">
      <c r="A129" s="21">
        <v>46603</v>
      </c>
      <c r="B129" s="15">
        <v>46603</v>
      </c>
      <c r="C129" s="16" t="s">
        <v>203</v>
      </c>
      <c r="E129" s="16"/>
      <c r="F129" s="16"/>
      <c r="G129" s="16"/>
      <c r="I129" s="105" t="s">
        <v>397</v>
      </c>
      <c r="J129" s="26" t="s">
        <v>185</v>
      </c>
      <c r="K129" s="100" t="s">
        <v>273</v>
      </c>
      <c r="L129" s="27" t="s">
        <v>477</v>
      </c>
      <c r="M129" s="24"/>
      <c r="N129" s="46"/>
      <c r="P129" s="25"/>
      <c r="Q129" s="24"/>
      <c r="R129" s="25"/>
      <c r="X129" s="54"/>
      <c r="Z129" s="97" t="s">
        <v>193</v>
      </c>
      <c r="AA129" s="98" t="s">
        <v>185</v>
      </c>
      <c r="AB129" s="99" t="s">
        <v>185</v>
      </c>
      <c r="AC129" s="101" t="s">
        <v>469</v>
      </c>
      <c r="AD129" s="29"/>
      <c r="AE129" s="24"/>
      <c r="AF129" s="29"/>
      <c r="AG129" s="36" t="s">
        <v>190</v>
      </c>
      <c r="AH129" s="26" t="s">
        <v>185</v>
      </c>
      <c r="AI129" s="104" t="s">
        <v>231</v>
      </c>
      <c r="AJ129" s="27" t="s">
        <v>478</v>
      </c>
      <c r="AK129" s="29"/>
      <c r="AL129" s="25"/>
      <c r="AM129" s="29"/>
      <c r="AN129" s="29"/>
      <c r="AO129" s="29"/>
      <c r="AP129" s="29"/>
      <c r="AQ129" s="29"/>
      <c r="AR129" s="29"/>
      <c r="AS129" s="29"/>
      <c r="AT129" s="29"/>
      <c r="AU129" s="29"/>
      <c r="AV129" s="36" t="s">
        <v>197</v>
      </c>
      <c r="AW129" s="26" t="s">
        <v>185</v>
      </c>
      <c r="AX129" s="37"/>
      <c r="AY129" s="27" t="s">
        <v>482</v>
      </c>
      <c r="AZ129" s="29"/>
    </row>
    <row r="130" spans="1:52" x14ac:dyDescent="0.35">
      <c r="A130" s="21">
        <v>46604</v>
      </c>
      <c r="B130" s="15">
        <v>46604</v>
      </c>
      <c r="C130" s="16" t="s">
        <v>203</v>
      </c>
      <c r="E130" s="16"/>
      <c r="F130" s="16"/>
      <c r="G130" s="16"/>
      <c r="I130" s="105" t="s">
        <v>397</v>
      </c>
      <c r="J130" s="26" t="s">
        <v>185</v>
      </c>
      <c r="K130" s="100" t="s">
        <v>275</v>
      </c>
      <c r="L130" s="27" t="s">
        <v>477</v>
      </c>
      <c r="M130" s="30"/>
      <c r="N130" s="46"/>
      <c r="P130" s="35"/>
      <c r="Q130" s="24"/>
      <c r="R130" s="25"/>
      <c r="X130" s="56"/>
      <c r="Z130" s="97" t="s">
        <v>193</v>
      </c>
      <c r="AA130" s="98" t="s">
        <v>185</v>
      </c>
      <c r="AB130" s="99" t="s">
        <v>185</v>
      </c>
      <c r="AC130" s="101" t="s">
        <v>469</v>
      </c>
      <c r="AD130" s="29"/>
      <c r="AE130" s="24"/>
      <c r="AF130" s="29"/>
      <c r="AG130" s="36" t="s">
        <v>190</v>
      </c>
      <c r="AH130" s="26" t="s">
        <v>185</v>
      </c>
      <c r="AI130" s="104" t="s">
        <v>185</v>
      </c>
      <c r="AJ130" s="27" t="s">
        <v>478</v>
      </c>
      <c r="AK130" s="29"/>
      <c r="AL130" s="25"/>
      <c r="AM130" s="29"/>
      <c r="AN130" s="29"/>
      <c r="AO130" s="29"/>
      <c r="AP130" s="29"/>
      <c r="AQ130" s="29"/>
      <c r="AR130" s="29"/>
      <c r="AS130" s="29"/>
      <c r="AT130" s="29"/>
      <c r="AU130" s="29"/>
      <c r="AV130" s="36" t="s">
        <v>197</v>
      </c>
      <c r="AW130" s="26" t="s">
        <v>185</v>
      </c>
      <c r="AX130" s="37"/>
      <c r="AY130" s="27" t="s">
        <v>482</v>
      </c>
      <c r="AZ130" s="29"/>
    </row>
    <row r="131" spans="1:52" x14ac:dyDescent="0.35">
      <c r="A131" s="21">
        <v>46605</v>
      </c>
      <c r="B131" s="15">
        <v>46605</v>
      </c>
      <c r="C131" s="16" t="s">
        <v>203</v>
      </c>
      <c r="E131" s="16"/>
      <c r="F131" s="16"/>
      <c r="G131" s="16"/>
      <c r="I131" s="105" t="s">
        <v>397</v>
      </c>
      <c r="J131" s="26" t="s">
        <v>87</v>
      </c>
      <c r="K131" s="100" t="s">
        <v>156</v>
      </c>
      <c r="L131" s="27" t="s">
        <v>483</v>
      </c>
      <c r="M131" s="23" t="s">
        <v>315</v>
      </c>
      <c r="N131" s="46"/>
      <c r="P131" s="22" t="s">
        <v>316</v>
      </c>
      <c r="Q131" s="24"/>
      <c r="R131" s="25"/>
      <c r="X131" s="57" t="s">
        <v>484</v>
      </c>
      <c r="Z131" s="97" t="s">
        <v>418</v>
      </c>
      <c r="AA131" s="98" t="s">
        <v>79</v>
      </c>
      <c r="AB131" s="99" t="s">
        <v>185</v>
      </c>
      <c r="AC131" s="101" t="s">
        <v>485</v>
      </c>
      <c r="AD131" s="43" t="s">
        <v>317</v>
      </c>
      <c r="AE131" s="24"/>
      <c r="AF131" s="29"/>
      <c r="AG131" s="36" t="s">
        <v>190</v>
      </c>
      <c r="AH131" s="26" t="s">
        <v>185</v>
      </c>
      <c r="AI131" s="104" t="s">
        <v>232</v>
      </c>
      <c r="AJ131" s="27" t="s">
        <v>478</v>
      </c>
      <c r="AK131" s="29"/>
      <c r="AL131" s="25"/>
      <c r="AM131" s="29"/>
      <c r="AN131" s="29"/>
      <c r="AO131" s="29"/>
      <c r="AP131" s="29"/>
      <c r="AQ131" s="29"/>
      <c r="AR131" s="29"/>
      <c r="AS131" s="29"/>
      <c r="AT131" s="29"/>
      <c r="AU131" s="29"/>
      <c r="AV131" s="36" t="s">
        <v>197</v>
      </c>
      <c r="AW131" s="26" t="s">
        <v>185</v>
      </c>
      <c r="AX131" s="37"/>
      <c r="AY131" s="27" t="s">
        <v>482</v>
      </c>
      <c r="AZ131" s="29"/>
    </row>
    <row r="132" spans="1:52" x14ac:dyDescent="0.35">
      <c r="A132" s="21">
        <v>46606</v>
      </c>
      <c r="B132" s="15">
        <v>46606</v>
      </c>
      <c r="C132" s="16" t="s">
        <v>203</v>
      </c>
      <c r="E132" s="16"/>
      <c r="F132" s="16"/>
      <c r="G132" s="16"/>
      <c r="I132" s="105" t="s">
        <v>397</v>
      </c>
      <c r="J132" s="26" t="s">
        <v>185</v>
      </c>
      <c r="K132" s="100" t="s">
        <v>185</v>
      </c>
      <c r="L132" s="27" t="s">
        <v>483</v>
      </c>
      <c r="M132" s="25" t="s">
        <v>486</v>
      </c>
      <c r="N132" s="46"/>
      <c r="P132" s="24" t="s">
        <v>487</v>
      </c>
      <c r="Q132" s="24"/>
      <c r="R132" s="25"/>
      <c r="X132" s="54" t="s">
        <v>488</v>
      </c>
      <c r="Z132" s="97" t="s">
        <v>418</v>
      </c>
      <c r="AA132" s="98" t="s">
        <v>185</v>
      </c>
      <c r="AB132" s="99" t="s">
        <v>185</v>
      </c>
      <c r="AC132" s="101" t="s">
        <v>485</v>
      </c>
      <c r="AD132" s="45" t="s">
        <v>489</v>
      </c>
      <c r="AE132" s="24"/>
      <c r="AF132" s="29"/>
      <c r="AG132" s="36" t="s">
        <v>190</v>
      </c>
      <c r="AH132" s="26" t="s">
        <v>185</v>
      </c>
      <c r="AI132" s="104" t="s">
        <v>318</v>
      </c>
      <c r="AJ132" s="27" t="s">
        <v>478</v>
      </c>
      <c r="AK132" s="29"/>
      <c r="AL132" s="25"/>
      <c r="AM132" s="29"/>
      <c r="AN132" s="29"/>
      <c r="AO132" s="29"/>
      <c r="AP132" s="29"/>
      <c r="AQ132" s="29"/>
      <c r="AR132" s="29"/>
      <c r="AS132" s="29"/>
      <c r="AT132" s="29"/>
      <c r="AU132" s="29"/>
      <c r="AV132" s="36" t="s">
        <v>197</v>
      </c>
      <c r="AW132" s="26" t="s">
        <v>185</v>
      </c>
      <c r="AX132" s="37"/>
      <c r="AY132" s="27" t="s">
        <v>482</v>
      </c>
      <c r="AZ132" s="29"/>
    </row>
    <row r="133" spans="1:52" x14ac:dyDescent="0.35">
      <c r="A133" s="21">
        <v>46607</v>
      </c>
      <c r="B133" s="15">
        <v>46607</v>
      </c>
      <c r="C133" s="16" t="s">
        <v>203</v>
      </c>
      <c r="E133" s="16"/>
      <c r="F133" s="16"/>
      <c r="G133" s="16"/>
      <c r="I133" s="105" t="s">
        <v>397</v>
      </c>
      <c r="J133" s="26" t="s">
        <v>185</v>
      </c>
      <c r="K133" s="100" t="s">
        <v>280</v>
      </c>
      <c r="L133" s="27" t="s">
        <v>483</v>
      </c>
      <c r="M133" s="25"/>
      <c r="N133" s="46"/>
      <c r="P133" s="24"/>
      <c r="Q133" s="24"/>
      <c r="R133" s="25"/>
      <c r="X133" s="54"/>
      <c r="Z133" s="97" t="s">
        <v>418</v>
      </c>
      <c r="AA133" s="98" t="s">
        <v>185</v>
      </c>
      <c r="AB133" s="99" t="s">
        <v>185</v>
      </c>
      <c r="AC133" s="101" t="s">
        <v>485</v>
      </c>
      <c r="AD133" s="50"/>
      <c r="AE133" s="30"/>
      <c r="AF133" s="29"/>
      <c r="AG133" s="36" t="s">
        <v>190</v>
      </c>
      <c r="AH133" s="26" t="s">
        <v>185</v>
      </c>
      <c r="AI133" s="104" t="s">
        <v>185</v>
      </c>
      <c r="AJ133" s="27" t="s">
        <v>478</v>
      </c>
      <c r="AK133" s="29"/>
      <c r="AL133" s="25"/>
      <c r="AM133" s="29"/>
      <c r="AN133" s="29"/>
      <c r="AO133" s="29"/>
      <c r="AP133" s="29"/>
      <c r="AQ133" s="29"/>
      <c r="AR133" s="29"/>
      <c r="AS133" s="29"/>
      <c r="AT133" s="29"/>
      <c r="AU133" s="29"/>
      <c r="AV133" s="97" t="s">
        <v>197</v>
      </c>
      <c r="AW133" s="98" t="s">
        <v>79</v>
      </c>
      <c r="AX133" s="99"/>
      <c r="AY133" s="27" t="s">
        <v>490</v>
      </c>
      <c r="AZ133" s="29"/>
    </row>
    <row r="134" spans="1:52" x14ac:dyDescent="0.35">
      <c r="A134" s="21">
        <v>46608</v>
      </c>
      <c r="B134" s="15">
        <v>46608</v>
      </c>
      <c r="C134" s="16" t="s">
        <v>203</v>
      </c>
      <c r="E134" s="16"/>
      <c r="F134" s="16"/>
      <c r="G134" s="16"/>
      <c r="I134" s="105" t="s">
        <v>397</v>
      </c>
      <c r="J134" s="26" t="s">
        <v>185</v>
      </c>
      <c r="K134" s="100" t="s">
        <v>294</v>
      </c>
      <c r="L134" s="27" t="s">
        <v>483</v>
      </c>
      <c r="M134" s="25"/>
      <c r="N134" s="46"/>
      <c r="P134" s="24"/>
      <c r="Q134" s="24"/>
      <c r="R134" s="25"/>
      <c r="X134" s="54"/>
      <c r="Z134" s="97" t="s">
        <v>418</v>
      </c>
      <c r="AA134" s="98" t="s">
        <v>86</v>
      </c>
      <c r="AB134" s="99" t="s">
        <v>185</v>
      </c>
      <c r="AC134" s="101" t="s">
        <v>485</v>
      </c>
      <c r="AD134" s="22" t="s">
        <v>319</v>
      </c>
      <c r="AE134" s="29"/>
      <c r="AF134" s="29"/>
      <c r="AG134" s="36" t="s">
        <v>190</v>
      </c>
      <c r="AH134" s="26" t="s">
        <v>185</v>
      </c>
      <c r="AI134" s="104" t="s">
        <v>234</v>
      </c>
      <c r="AJ134" s="27" t="s">
        <v>478</v>
      </c>
      <c r="AK134" s="29"/>
      <c r="AL134" s="25"/>
      <c r="AM134" s="29"/>
      <c r="AN134" s="29"/>
      <c r="AO134" s="29"/>
      <c r="AP134" s="29"/>
      <c r="AQ134" s="29"/>
      <c r="AR134" s="29"/>
      <c r="AS134" s="29"/>
      <c r="AT134" s="29"/>
      <c r="AU134" s="29"/>
      <c r="AV134" s="97" t="s">
        <v>197</v>
      </c>
      <c r="AW134" s="98" t="s">
        <v>185</v>
      </c>
      <c r="AX134" s="99"/>
      <c r="AY134" s="27" t="s">
        <v>490</v>
      </c>
      <c r="AZ134" s="29"/>
    </row>
    <row r="135" spans="1:52" x14ac:dyDescent="0.35">
      <c r="A135" s="21">
        <v>46609</v>
      </c>
      <c r="B135" s="15">
        <v>46609</v>
      </c>
      <c r="C135" s="16" t="s">
        <v>203</v>
      </c>
      <c r="E135" s="16"/>
      <c r="F135" s="16"/>
      <c r="G135" s="16"/>
      <c r="I135" s="105" t="s">
        <v>397</v>
      </c>
      <c r="J135" s="26" t="s">
        <v>185</v>
      </c>
      <c r="K135" s="100" t="s">
        <v>295</v>
      </c>
      <c r="L135" s="27" t="s">
        <v>483</v>
      </c>
      <c r="M135" s="25"/>
      <c r="N135" s="46"/>
      <c r="P135" s="24"/>
      <c r="Q135" s="24"/>
      <c r="R135" s="25"/>
      <c r="X135" s="54"/>
      <c r="Z135" s="97" t="s">
        <v>418</v>
      </c>
      <c r="AA135" s="98" t="s">
        <v>185</v>
      </c>
      <c r="AB135" s="99" t="s">
        <v>185</v>
      </c>
      <c r="AC135" s="101" t="s">
        <v>485</v>
      </c>
      <c r="AD135" s="24" t="s">
        <v>491</v>
      </c>
      <c r="AE135" s="29"/>
      <c r="AF135" s="29"/>
      <c r="AG135" s="36" t="s">
        <v>190</v>
      </c>
      <c r="AH135" s="26" t="s">
        <v>185</v>
      </c>
      <c r="AI135" s="104" t="s">
        <v>185</v>
      </c>
      <c r="AJ135" s="27" t="s">
        <v>478</v>
      </c>
      <c r="AK135" s="29"/>
      <c r="AL135" s="25"/>
      <c r="AM135" s="29"/>
      <c r="AN135" s="29"/>
      <c r="AO135" s="29"/>
      <c r="AP135" s="29"/>
      <c r="AQ135" s="29"/>
      <c r="AR135" s="29"/>
      <c r="AS135" s="29"/>
      <c r="AT135" s="29"/>
      <c r="AU135" s="29"/>
      <c r="AV135" s="97" t="s">
        <v>197</v>
      </c>
      <c r="AW135" s="98" t="s">
        <v>185</v>
      </c>
      <c r="AX135" s="99"/>
      <c r="AY135" s="27" t="s">
        <v>490</v>
      </c>
      <c r="AZ135" s="29"/>
    </row>
    <row r="136" spans="1:52" x14ac:dyDescent="0.35">
      <c r="A136" s="21">
        <v>46610</v>
      </c>
      <c r="B136" s="15">
        <v>46610</v>
      </c>
      <c r="C136" s="16" t="s">
        <v>203</v>
      </c>
      <c r="E136" s="16"/>
      <c r="F136" s="16"/>
      <c r="G136" s="16"/>
      <c r="I136" s="105" t="s">
        <v>397</v>
      </c>
      <c r="J136" s="26" t="s">
        <v>185</v>
      </c>
      <c r="K136" s="100" t="s">
        <v>257</v>
      </c>
      <c r="L136" s="27" t="s">
        <v>483</v>
      </c>
      <c r="M136" s="25"/>
      <c r="N136" s="46"/>
      <c r="P136" s="24"/>
      <c r="Q136" s="24"/>
      <c r="R136" s="25"/>
      <c r="X136" s="54"/>
      <c r="Z136" s="97" t="s">
        <v>418</v>
      </c>
      <c r="AA136" s="98" t="s">
        <v>185</v>
      </c>
      <c r="AB136" s="99" t="s">
        <v>185</v>
      </c>
      <c r="AC136" s="101" t="s">
        <v>485</v>
      </c>
      <c r="AD136" s="24"/>
      <c r="AE136" s="29"/>
      <c r="AF136" s="29"/>
      <c r="AG136" s="36" t="s">
        <v>190</v>
      </c>
      <c r="AH136" s="26" t="s">
        <v>185</v>
      </c>
      <c r="AI136" s="104" t="s">
        <v>320</v>
      </c>
      <c r="AJ136" s="27" t="s">
        <v>478</v>
      </c>
      <c r="AK136" s="29"/>
      <c r="AL136" s="25"/>
      <c r="AM136" s="29"/>
      <c r="AN136" s="29"/>
      <c r="AO136" s="29"/>
      <c r="AP136" s="29"/>
      <c r="AQ136" s="29"/>
      <c r="AR136" s="29"/>
      <c r="AS136" s="29"/>
      <c r="AT136" s="29"/>
      <c r="AU136" s="29"/>
      <c r="AV136" s="97" t="s">
        <v>197</v>
      </c>
      <c r="AW136" s="98" t="s">
        <v>185</v>
      </c>
      <c r="AX136" s="99"/>
      <c r="AY136" s="27" t="s">
        <v>490</v>
      </c>
      <c r="AZ136" s="29"/>
    </row>
    <row r="137" spans="1:52" x14ac:dyDescent="0.35">
      <c r="A137" s="21">
        <v>46611</v>
      </c>
      <c r="B137" s="15">
        <v>46611</v>
      </c>
      <c r="C137" s="16" t="s">
        <v>203</v>
      </c>
      <c r="E137" s="16"/>
      <c r="F137" s="16"/>
      <c r="G137" s="16"/>
      <c r="I137" s="105" t="s">
        <v>397</v>
      </c>
      <c r="J137" s="26" t="s">
        <v>185</v>
      </c>
      <c r="K137" s="100" t="s">
        <v>296</v>
      </c>
      <c r="L137" s="27" t="s">
        <v>483</v>
      </c>
      <c r="M137" s="35"/>
      <c r="N137" s="58"/>
      <c r="P137" s="24"/>
      <c r="Q137" s="30"/>
      <c r="R137" s="25"/>
      <c r="X137" s="54"/>
      <c r="Z137" s="97" t="s">
        <v>418</v>
      </c>
      <c r="AA137" s="98" t="s">
        <v>185</v>
      </c>
      <c r="AB137" s="99" t="s">
        <v>185</v>
      </c>
      <c r="AC137" s="101" t="s">
        <v>485</v>
      </c>
      <c r="AD137" s="24"/>
      <c r="AE137" s="29"/>
      <c r="AF137" s="29"/>
      <c r="AG137" s="36" t="s">
        <v>190</v>
      </c>
      <c r="AH137" s="26" t="s">
        <v>185</v>
      </c>
      <c r="AI137" s="104" t="s">
        <v>185</v>
      </c>
      <c r="AJ137" s="27" t="s">
        <v>478</v>
      </c>
      <c r="AK137" s="29"/>
      <c r="AL137" s="25"/>
      <c r="AM137" s="29"/>
      <c r="AN137" s="29"/>
      <c r="AO137" s="29"/>
      <c r="AP137" s="29"/>
      <c r="AQ137" s="29"/>
      <c r="AR137" s="29"/>
      <c r="AS137" s="29"/>
      <c r="AT137" s="29"/>
      <c r="AU137" s="29"/>
      <c r="AV137" s="97" t="s">
        <v>197</v>
      </c>
      <c r="AW137" s="98" t="s">
        <v>185</v>
      </c>
      <c r="AX137" s="99"/>
      <c r="AY137" s="27" t="s">
        <v>490</v>
      </c>
      <c r="AZ137" s="29"/>
    </row>
    <row r="138" spans="1:52" x14ac:dyDescent="0.35">
      <c r="A138" s="21">
        <v>46612</v>
      </c>
      <c r="B138" s="15">
        <v>46612</v>
      </c>
      <c r="C138" s="16" t="s">
        <v>203</v>
      </c>
      <c r="E138" s="16"/>
      <c r="F138" s="16"/>
      <c r="G138" s="16"/>
      <c r="I138" s="105" t="s">
        <v>415</v>
      </c>
      <c r="J138" s="26" t="s">
        <v>33</v>
      </c>
      <c r="K138" s="100" t="s">
        <v>172</v>
      </c>
      <c r="L138" s="27" t="s">
        <v>492</v>
      </c>
      <c r="M138" s="22" t="s">
        <v>321</v>
      </c>
      <c r="N138" s="47" t="s">
        <v>322</v>
      </c>
      <c r="P138" s="24"/>
      <c r="Q138" s="23" t="s">
        <v>323</v>
      </c>
      <c r="R138" s="25"/>
      <c r="X138" s="54"/>
      <c r="Z138" s="97" t="s">
        <v>418</v>
      </c>
      <c r="AA138" s="98" t="s">
        <v>185</v>
      </c>
      <c r="AB138" s="99" t="s">
        <v>185</v>
      </c>
      <c r="AC138" s="101" t="s">
        <v>485</v>
      </c>
      <c r="AD138" s="24"/>
      <c r="AE138" s="29"/>
      <c r="AF138" s="29"/>
      <c r="AG138" s="36" t="s">
        <v>194</v>
      </c>
      <c r="AH138" s="26" t="s">
        <v>79</v>
      </c>
      <c r="AI138" s="104" t="s">
        <v>135</v>
      </c>
      <c r="AJ138" s="27" t="s">
        <v>493</v>
      </c>
      <c r="AK138" s="22" t="s">
        <v>51</v>
      </c>
      <c r="AL138" s="49"/>
      <c r="AM138" s="29"/>
      <c r="AN138" s="29"/>
      <c r="AO138" s="29"/>
      <c r="AP138" s="29"/>
      <c r="AQ138" s="29"/>
      <c r="AR138" s="29"/>
      <c r="AS138" s="29"/>
      <c r="AT138" s="29"/>
      <c r="AU138" s="29"/>
      <c r="AV138" s="97" t="s">
        <v>197</v>
      </c>
      <c r="AW138" s="98" t="s">
        <v>185</v>
      </c>
      <c r="AX138" s="99"/>
      <c r="AY138" s="27" t="s">
        <v>490</v>
      </c>
      <c r="AZ138" s="29"/>
    </row>
    <row r="139" spans="1:52" x14ac:dyDescent="0.35">
      <c r="A139" s="21">
        <v>46613</v>
      </c>
      <c r="B139" s="15">
        <v>46613</v>
      </c>
      <c r="C139" s="16" t="s">
        <v>203</v>
      </c>
      <c r="E139" s="16"/>
      <c r="F139" s="16"/>
      <c r="G139" s="16"/>
      <c r="I139" s="105" t="s">
        <v>415</v>
      </c>
      <c r="J139" s="26" t="s">
        <v>185</v>
      </c>
      <c r="K139" s="100" t="s">
        <v>185</v>
      </c>
      <c r="L139" s="27" t="s">
        <v>492</v>
      </c>
      <c r="M139" s="24" t="s">
        <v>494</v>
      </c>
      <c r="N139" s="49" t="s">
        <v>495</v>
      </c>
      <c r="P139" s="24"/>
      <c r="Q139" s="25" t="s">
        <v>496</v>
      </c>
      <c r="R139" s="25"/>
      <c r="X139" s="54"/>
      <c r="Z139" s="97" t="s">
        <v>418</v>
      </c>
      <c r="AA139" s="98" t="s">
        <v>185</v>
      </c>
      <c r="AB139" s="99" t="s">
        <v>185</v>
      </c>
      <c r="AC139" s="101" t="s">
        <v>485</v>
      </c>
      <c r="AD139" s="24"/>
      <c r="AE139" s="29"/>
      <c r="AF139" s="29"/>
      <c r="AG139" s="36" t="s">
        <v>194</v>
      </c>
      <c r="AH139" s="26" t="s">
        <v>185</v>
      </c>
      <c r="AI139" s="104" t="s">
        <v>185</v>
      </c>
      <c r="AJ139" s="27" t="s">
        <v>493</v>
      </c>
      <c r="AK139" s="24" t="s">
        <v>497</v>
      </c>
      <c r="AL139" s="49"/>
      <c r="AM139" s="29"/>
      <c r="AN139" s="29"/>
      <c r="AO139" s="29"/>
      <c r="AP139" s="29"/>
      <c r="AQ139" s="29"/>
      <c r="AR139" s="29"/>
      <c r="AS139" s="29"/>
      <c r="AT139" s="29"/>
      <c r="AU139" s="29"/>
      <c r="AV139" s="97" t="s">
        <v>197</v>
      </c>
      <c r="AW139" s="98" t="s">
        <v>185</v>
      </c>
      <c r="AX139" s="99"/>
      <c r="AY139" s="27" t="s">
        <v>490</v>
      </c>
      <c r="AZ139" s="29"/>
    </row>
    <row r="140" spans="1:52" x14ac:dyDescent="0.35">
      <c r="A140" s="21">
        <v>46614</v>
      </c>
      <c r="B140" s="15">
        <v>46614</v>
      </c>
      <c r="C140" s="16" t="s">
        <v>203</v>
      </c>
      <c r="E140" s="16"/>
      <c r="F140" s="16"/>
      <c r="G140" s="16"/>
      <c r="I140" s="105" t="s">
        <v>415</v>
      </c>
      <c r="J140" s="26" t="s">
        <v>185</v>
      </c>
      <c r="K140" s="100" t="s">
        <v>288</v>
      </c>
      <c r="L140" s="27" t="s">
        <v>492</v>
      </c>
      <c r="M140" s="24"/>
      <c r="N140" s="49"/>
      <c r="P140" s="24"/>
      <c r="Q140" s="25"/>
      <c r="R140" s="25"/>
      <c r="X140" s="54"/>
      <c r="Z140" s="97" t="s">
        <v>418</v>
      </c>
      <c r="AA140" s="98" t="s">
        <v>185</v>
      </c>
      <c r="AB140" s="99" t="s">
        <v>185</v>
      </c>
      <c r="AC140" s="101" t="s">
        <v>485</v>
      </c>
      <c r="AD140" s="24"/>
      <c r="AE140" s="29"/>
      <c r="AF140" s="29"/>
      <c r="AG140" s="36" t="s">
        <v>194</v>
      </c>
      <c r="AH140" s="26" t="s">
        <v>185</v>
      </c>
      <c r="AI140" s="104" t="s">
        <v>185</v>
      </c>
      <c r="AJ140" s="27" t="s">
        <v>493</v>
      </c>
      <c r="AK140" s="24"/>
      <c r="AL140" s="49"/>
      <c r="AM140" s="29"/>
      <c r="AN140" s="29"/>
      <c r="AO140" s="29"/>
      <c r="AP140" s="29"/>
      <c r="AQ140" s="29"/>
      <c r="AR140" s="29"/>
      <c r="AS140" s="29"/>
      <c r="AT140" s="29"/>
      <c r="AU140" s="29"/>
      <c r="AV140" s="97" t="s">
        <v>197</v>
      </c>
      <c r="AW140" s="98" t="s">
        <v>79</v>
      </c>
      <c r="AX140" s="99"/>
      <c r="AY140" s="27" t="s">
        <v>498</v>
      </c>
      <c r="AZ140" s="29"/>
    </row>
    <row r="141" spans="1:52" x14ac:dyDescent="0.35">
      <c r="A141" s="21">
        <v>46615</v>
      </c>
      <c r="B141" s="15">
        <v>46615</v>
      </c>
      <c r="C141" s="16" t="s">
        <v>203</v>
      </c>
      <c r="E141" s="16"/>
      <c r="F141" s="16"/>
      <c r="G141" s="16"/>
      <c r="I141" s="105" t="s">
        <v>415</v>
      </c>
      <c r="J141" s="26" t="s">
        <v>185</v>
      </c>
      <c r="K141" s="100" t="s">
        <v>287</v>
      </c>
      <c r="L141" s="27" t="s">
        <v>492</v>
      </c>
      <c r="M141" s="24"/>
      <c r="N141" s="49"/>
      <c r="P141" s="24"/>
      <c r="Q141" s="25"/>
      <c r="R141" s="25"/>
      <c r="X141" s="54"/>
      <c r="Z141" s="97" t="s">
        <v>418</v>
      </c>
      <c r="AA141" s="98" t="s">
        <v>185</v>
      </c>
      <c r="AB141" s="99" t="s">
        <v>185</v>
      </c>
      <c r="AC141" s="101" t="s">
        <v>485</v>
      </c>
      <c r="AD141" s="24"/>
      <c r="AE141" s="29"/>
      <c r="AF141" s="29"/>
      <c r="AG141" s="36" t="s">
        <v>194</v>
      </c>
      <c r="AH141" s="26" t="s">
        <v>185</v>
      </c>
      <c r="AI141" s="104" t="s">
        <v>185</v>
      </c>
      <c r="AJ141" s="27" t="s">
        <v>493</v>
      </c>
      <c r="AK141" s="24"/>
      <c r="AL141" s="49"/>
      <c r="AM141" s="29"/>
      <c r="AN141" s="29"/>
      <c r="AO141" s="29"/>
      <c r="AP141" s="29"/>
      <c r="AQ141" s="29"/>
      <c r="AR141" s="29"/>
      <c r="AS141" s="29"/>
      <c r="AT141" s="29"/>
      <c r="AU141" s="29"/>
      <c r="AV141" s="97" t="s">
        <v>197</v>
      </c>
      <c r="AW141" s="98" t="s">
        <v>185</v>
      </c>
      <c r="AX141" s="99"/>
      <c r="AY141" s="27" t="s">
        <v>498</v>
      </c>
      <c r="AZ141" s="29"/>
    </row>
    <row r="142" spans="1:52" x14ac:dyDescent="0.35">
      <c r="A142" s="21">
        <v>46616</v>
      </c>
      <c r="B142" s="15">
        <v>46616</v>
      </c>
      <c r="C142" s="16" t="s">
        <v>203</v>
      </c>
      <c r="E142" s="16"/>
      <c r="F142" s="16"/>
      <c r="G142" s="16"/>
      <c r="I142" s="105" t="s">
        <v>415</v>
      </c>
      <c r="J142" s="26" t="s">
        <v>185</v>
      </c>
      <c r="K142" s="100" t="s">
        <v>185</v>
      </c>
      <c r="L142" s="27" t="s">
        <v>492</v>
      </c>
      <c r="M142" s="24"/>
      <c r="N142" s="49"/>
      <c r="P142" s="24"/>
      <c r="Q142" s="25"/>
      <c r="R142" s="25"/>
      <c r="X142" s="54"/>
      <c r="Z142" s="97" t="s">
        <v>418</v>
      </c>
      <c r="AA142" s="98" t="s">
        <v>185</v>
      </c>
      <c r="AB142" s="99" t="s">
        <v>185</v>
      </c>
      <c r="AC142" s="101" t="s">
        <v>485</v>
      </c>
      <c r="AD142" s="30"/>
      <c r="AE142" s="29"/>
      <c r="AF142" s="29"/>
      <c r="AG142" s="36" t="s">
        <v>194</v>
      </c>
      <c r="AH142" s="26" t="s">
        <v>185</v>
      </c>
      <c r="AI142" s="104" t="s">
        <v>185</v>
      </c>
      <c r="AJ142" s="27" t="s">
        <v>493</v>
      </c>
      <c r="AK142" s="24"/>
      <c r="AL142" s="49"/>
      <c r="AM142" s="29"/>
      <c r="AN142" s="29"/>
      <c r="AO142" s="29"/>
      <c r="AP142" s="29"/>
      <c r="AQ142" s="29"/>
      <c r="AR142" s="29"/>
      <c r="AS142" s="29"/>
      <c r="AT142" s="29"/>
      <c r="AU142" s="29"/>
      <c r="AV142" s="97" t="s">
        <v>197</v>
      </c>
      <c r="AW142" s="98" t="s">
        <v>185</v>
      </c>
      <c r="AX142" s="99"/>
      <c r="AY142" s="27" t="s">
        <v>498</v>
      </c>
      <c r="AZ142" s="29"/>
    </row>
    <row r="143" spans="1:52" x14ac:dyDescent="0.35">
      <c r="A143" s="21">
        <v>46617</v>
      </c>
      <c r="B143" s="15">
        <v>46617</v>
      </c>
      <c r="C143" s="16" t="s">
        <v>203</v>
      </c>
      <c r="E143" s="16"/>
      <c r="F143" s="16"/>
      <c r="G143" s="16"/>
      <c r="I143" s="105" t="s">
        <v>415</v>
      </c>
      <c r="J143" s="26" t="s">
        <v>185</v>
      </c>
      <c r="K143" s="100" t="s">
        <v>286</v>
      </c>
      <c r="L143" s="27" t="s">
        <v>492</v>
      </c>
      <c r="M143" s="24"/>
      <c r="N143" s="49"/>
      <c r="P143" s="24"/>
      <c r="Q143" s="25"/>
      <c r="R143" s="25"/>
      <c r="X143" s="54"/>
      <c r="Z143" s="97" t="s">
        <v>418</v>
      </c>
      <c r="AA143" s="98" t="s">
        <v>85</v>
      </c>
      <c r="AB143" s="99" t="s">
        <v>185</v>
      </c>
      <c r="AC143" s="101" t="s">
        <v>485</v>
      </c>
      <c r="AD143" s="43" t="s">
        <v>324</v>
      </c>
      <c r="AE143" s="22" t="s">
        <v>325</v>
      </c>
      <c r="AF143" s="29"/>
      <c r="AG143" s="36" t="s">
        <v>194</v>
      </c>
      <c r="AH143" s="26" t="s">
        <v>185</v>
      </c>
      <c r="AI143" s="104" t="s">
        <v>185</v>
      </c>
      <c r="AJ143" s="27" t="s">
        <v>493</v>
      </c>
      <c r="AK143" s="24"/>
      <c r="AL143" s="49"/>
      <c r="AM143" s="29"/>
      <c r="AN143" s="29"/>
      <c r="AO143" s="29"/>
      <c r="AP143" s="29"/>
      <c r="AQ143" s="29"/>
      <c r="AR143" s="29"/>
      <c r="AS143" s="29"/>
      <c r="AT143" s="29"/>
      <c r="AU143" s="29"/>
      <c r="AV143" s="97" t="s">
        <v>197</v>
      </c>
      <c r="AW143" s="98" t="s">
        <v>185</v>
      </c>
      <c r="AX143" s="99"/>
      <c r="AY143" s="27" t="s">
        <v>498</v>
      </c>
      <c r="AZ143" s="29"/>
    </row>
    <row r="144" spans="1:52" x14ac:dyDescent="0.35">
      <c r="A144" s="21">
        <v>46618</v>
      </c>
      <c r="B144" s="15">
        <v>46618</v>
      </c>
      <c r="C144" s="16" t="s">
        <v>203</v>
      </c>
      <c r="E144" s="16"/>
      <c r="F144" s="16"/>
      <c r="G144" s="16"/>
      <c r="I144" s="105" t="s">
        <v>415</v>
      </c>
      <c r="J144" s="26" t="s">
        <v>185</v>
      </c>
      <c r="K144" s="100" t="s">
        <v>285</v>
      </c>
      <c r="L144" s="27" t="s">
        <v>492</v>
      </c>
      <c r="M144" s="30"/>
      <c r="N144" s="49"/>
      <c r="P144" s="24"/>
      <c r="Q144" s="25"/>
      <c r="R144" s="35"/>
      <c r="X144" s="56"/>
      <c r="Z144" s="97" t="s">
        <v>418</v>
      </c>
      <c r="AA144" s="98" t="s">
        <v>185</v>
      </c>
      <c r="AB144" s="99" t="s">
        <v>185</v>
      </c>
      <c r="AC144" s="101" t="s">
        <v>485</v>
      </c>
      <c r="AD144" s="50" t="s">
        <v>499</v>
      </c>
      <c r="AE144" s="24" t="s">
        <v>500</v>
      </c>
      <c r="AF144" s="29"/>
      <c r="AG144" s="36" t="s">
        <v>194</v>
      </c>
      <c r="AH144" s="26" t="s">
        <v>185</v>
      </c>
      <c r="AI144" s="104" t="s">
        <v>185</v>
      </c>
      <c r="AJ144" s="27" t="s">
        <v>493</v>
      </c>
      <c r="AK144" s="24"/>
      <c r="AL144" s="53"/>
      <c r="AM144" s="29"/>
      <c r="AN144" s="29"/>
      <c r="AO144" s="29"/>
      <c r="AP144" s="29"/>
      <c r="AQ144" s="29"/>
      <c r="AR144" s="29"/>
      <c r="AS144" s="29"/>
      <c r="AT144" s="29"/>
      <c r="AU144" s="29"/>
      <c r="AV144" s="97" t="s">
        <v>197</v>
      </c>
      <c r="AW144" s="98" t="s">
        <v>185</v>
      </c>
      <c r="AX144" s="99"/>
      <c r="AY144" s="27" t="s">
        <v>498</v>
      </c>
      <c r="AZ144" s="29"/>
    </row>
    <row r="145" spans="1:54" x14ac:dyDescent="0.35">
      <c r="A145" s="21">
        <v>46619</v>
      </c>
      <c r="B145" s="15">
        <v>46619</v>
      </c>
      <c r="C145" s="16" t="s">
        <v>203</v>
      </c>
      <c r="E145" s="16"/>
      <c r="F145" s="16"/>
      <c r="G145" s="16"/>
      <c r="I145" s="105" t="s">
        <v>397</v>
      </c>
      <c r="J145" s="26" t="s">
        <v>96</v>
      </c>
      <c r="K145" s="100" t="s">
        <v>136</v>
      </c>
      <c r="L145" s="27" t="s">
        <v>501</v>
      </c>
      <c r="M145" s="23" t="s">
        <v>326</v>
      </c>
      <c r="N145" s="49"/>
      <c r="P145" s="24"/>
      <c r="Q145" s="25"/>
      <c r="R145" s="22" t="s">
        <v>327</v>
      </c>
      <c r="X145" s="57" t="s">
        <v>502</v>
      </c>
      <c r="Z145" s="97" t="s">
        <v>202</v>
      </c>
      <c r="AA145" s="98" t="s">
        <v>79</v>
      </c>
      <c r="AB145" s="99" t="s">
        <v>185</v>
      </c>
      <c r="AC145" s="101" t="s">
        <v>503</v>
      </c>
      <c r="AD145" s="29"/>
      <c r="AE145" s="24"/>
      <c r="AF145" s="29"/>
      <c r="AG145" s="36" t="s">
        <v>188</v>
      </c>
      <c r="AH145" s="26" t="s">
        <v>88</v>
      </c>
      <c r="AI145" s="104" t="s">
        <v>157</v>
      </c>
      <c r="AJ145" s="27" t="s">
        <v>504</v>
      </c>
      <c r="AK145" s="32"/>
      <c r="AL145" s="22" t="s">
        <v>52</v>
      </c>
      <c r="AM145" s="29"/>
      <c r="AN145" s="29"/>
      <c r="AO145" s="29"/>
      <c r="AP145" s="29"/>
      <c r="AQ145" s="29"/>
      <c r="AR145" s="29"/>
      <c r="AS145" s="29"/>
      <c r="AT145" s="29"/>
      <c r="AU145" s="29"/>
      <c r="AV145" s="97" t="s">
        <v>197</v>
      </c>
      <c r="AW145" s="98" t="s">
        <v>185</v>
      </c>
      <c r="AX145" s="99"/>
      <c r="AY145" s="27" t="s">
        <v>498</v>
      </c>
      <c r="AZ145" s="29"/>
    </row>
    <row r="146" spans="1:54" x14ac:dyDescent="0.35">
      <c r="A146" s="21">
        <v>46620</v>
      </c>
      <c r="B146" s="15">
        <v>46620</v>
      </c>
      <c r="C146" s="16" t="s">
        <v>203</v>
      </c>
      <c r="E146" s="16"/>
      <c r="F146" s="16"/>
      <c r="G146" s="16"/>
      <c r="I146" s="105" t="s">
        <v>397</v>
      </c>
      <c r="J146" s="26" t="s">
        <v>185</v>
      </c>
      <c r="K146" s="100" t="s">
        <v>185</v>
      </c>
      <c r="L146" s="27" t="s">
        <v>501</v>
      </c>
      <c r="M146" s="25" t="s">
        <v>505</v>
      </c>
      <c r="N146" s="49"/>
      <c r="P146" s="24"/>
      <c r="Q146" s="25"/>
      <c r="R146" s="24" t="s">
        <v>506</v>
      </c>
      <c r="X146" s="54" t="s">
        <v>507</v>
      </c>
      <c r="Z146" s="97" t="s">
        <v>202</v>
      </c>
      <c r="AA146" s="98" t="s">
        <v>185</v>
      </c>
      <c r="AB146" s="99" t="s">
        <v>185</v>
      </c>
      <c r="AC146" s="101" t="s">
        <v>503</v>
      </c>
      <c r="AD146" s="29"/>
      <c r="AE146" s="24"/>
      <c r="AF146" s="29"/>
      <c r="AG146" s="36" t="s">
        <v>188</v>
      </c>
      <c r="AH146" s="26" t="s">
        <v>185</v>
      </c>
      <c r="AI146" s="104" t="s">
        <v>185</v>
      </c>
      <c r="AJ146" s="27" t="s">
        <v>504</v>
      </c>
      <c r="AK146" s="32"/>
      <c r="AL146" s="24" t="s">
        <v>508</v>
      </c>
      <c r="AM146" s="29"/>
      <c r="AN146" s="29"/>
      <c r="AO146" s="29"/>
      <c r="AP146" s="29"/>
      <c r="AQ146" s="29"/>
      <c r="AR146" s="29"/>
      <c r="AS146" s="29"/>
      <c r="AT146" s="29"/>
      <c r="AU146" s="29"/>
      <c r="AV146" s="97" t="s">
        <v>197</v>
      </c>
      <c r="AW146" s="98" t="s">
        <v>185</v>
      </c>
      <c r="AX146" s="99"/>
      <c r="AY146" s="27" t="s">
        <v>498</v>
      </c>
      <c r="AZ146" s="29"/>
    </row>
    <row r="147" spans="1:54" x14ac:dyDescent="0.35">
      <c r="A147" s="21">
        <v>46621</v>
      </c>
      <c r="B147" s="15">
        <v>46621</v>
      </c>
      <c r="C147" s="16" t="s">
        <v>203</v>
      </c>
      <c r="E147" s="16"/>
      <c r="F147" s="16"/>
      <c r="G147" s="16"/>
      <c r="I147" s="105" t="s">
        <v>397</v>
      </c>
      <c r="J147" s="26" t="s">
        <v>185</v>
      </c>
      <c r="K147" s="100" t="s">
        <v>268</v>
      </c>
      <c r="L147" s="27" t="s">
        <v>501</v>
      </c>
      <c r="M147" s="25"/>
      <c r="N147" s="49"/>
      <c r="P147" s="24"/>
      <c r="Q147" s="25"/>
      <c r="R147" s="24"/>
      <c r="X147" s="54"/>
      <c r="Y147" s="29"/>
      <c r="Z147" s="97" t="s">
        <v>202</v>
      </c>
      <c r="AA147" s="98" t="s">
        <v>185</v>
      </c>
      <c r="AB147" s="99" t="s">
        <v>185</v>
      </c>
      <c r="AC147" s="101" t="s">
        <v>503</v>
      </c>
      <c r="AD147" s="29"/>
      <c r="AE147" s="24"/>
      <c r="AF147" s="29"/>
      <c r="AG147" s="36" t="s">
        <v>188</v>
      </c>
      <c r="AH147" s="26" t="s">
        <v>185</v>
      </c>
      <c r="AI147" s="104" t="s">
        <v>303</v>
      </c>
      <c r="AJ147" s="27" t="s">
        <v>504</v>
      </c>
      <c r="AK147" s="32"/>
      <c r="AL147" s="24"/>
      <c r="AM147" s="29"/>
      <c r="AN147" s="29"/>
      <c r="AO147" s="29"/>
      <c r="AP147" s="29"/>
      <c r="AQ147" s="29"/>
      <c r="AR147" s="29"/>
      <c r="AS147" s="29"/>
      <c r="AT147" s="29"/>
      <c r="AU147" s="29"/>
      <c r="AV147" s="36" t="s">
        <v>197</v>
      </c>
      <c r="AW147" s="26" t="s">
        <v>79</v>
      </c>
      <c r="AX147" s="37"/>
      <c r="AY147" s="27" t="s">
        <v>509</v>
      </c>
      <c r="AZ147" s="29"/>
    </row>
    <row r="148" spans="1:54" x14ac:dyDescent="0.35">
      <c r="A148" s="21">
        <v>46622</v>
      </c>
      <c r="B148" s="15">
        <v>46622</v>
      </c>
      <c r="C148" s="16" t="s">
        <v>203</v>
      </c>
      <c r="E148" s="16"/>
      <c r="F148" s="16"/>
      <c r="G148" s="16"/>
      <c r="I148" s="105" t="s">
        <v>397</v>
      </c>
      <c r="J148" s="26" t="s">
        <v>185</v>
      </c>
      <c r="K148" s="100" t="s">
        <v>185</v>
      </c>
      <c r="L148" s="27" t="s">
        <v>501</v>
      </c>
      <c r="M148" s="25"/>
      <c r="N148" s="49"/>
      <c r="P148" s="24"/>
      <c r="Q148" s="25"/>
      <c r="R148" s="24"/>
      <c r="X148" s="54"/>
      <c r="Y148" s="29"/>
      <c r="Z148" s="97" t="s">
        <v>202</v>
      </c>
      <c r="AA148" s="98" t="s">
        <v>185</v>
      </c>
      <c r="AB148" s="99" t="s">
        <v>185</v>
      </c>
      <c r="AC148" s="101" t="s">
        <v>503</v>
      </c>
      <c r="AD148" s="29"/>
      <c r="AE148" s="24"/>
      <c r="AF148" s="29"/>
      <c r="AG148" s="36" t="s">
        <v>188</v>
      </c>
      <c r="AH148" s="26" t="s">
        <v>185</v>
      </c>
      <c r="AI148" s="104" t="s">
        <v>328</v>
      </c>
      <c r="AJ148" s="27" t="s">
        <v>504</v>
      </c>
      <c r="AK148" s="32"/>
      <c r="AL148" s="24"/>
      <c r="AM148" s="29"/>
      <c r="AN148" s="29"/>
      <c r="AO148" s="29"/>
      <c r="AP148" s="29"/>
      <c r="AQ148" s="29"/>
      <c r="AR148" s="29"/>
      <c r="AS148" s="29"/>
      <c r="AT148" s="29"/>
      <c r="AU148" s="29"/>
      <c r="AV148" s="36" t="s">
        <v>197</v>
      </c>
      <c r="AW148" s="26" t="s">
        <v>185</v>
      </c>
      <c r="AX148" s="37"/>
      <c r="AY148" s="27" t="s">
        <v>509</v>
      </c>
      <c r="AZ148" s="29"/>
    </row>
    <row r="149" spans="1:54" x14ac:dyDescent="0.35">
      <c r="A149" s="21">
        <v>46623</v>
      </c>
      <c r="B149" s="15">
        <v>46623</v>
      </c>
      <c r="C149" s="16" t="s">
        <v>203</v>
      </c>
      <c r="E149" s="16"/>
      <c r="F149" s="16"/>
      <c r="G149" s="16"/>
      <c r="I149" s="105" t="s">
        <v>397</v>
      </c>
      <c r="J149" s="26" t="s">
        <v>185</v>
      </c>
      <c r="K149" s="100" t="s">
        <v>271</v>
      </c>
      <c r="L149" s="27" t="s">
        <v>501</v>
      </c>
      <c r="M149" s="25"/>
      <c r="N149" s="49"/>
      <c r="P149" s="24"/>
      <c r="Q149" s="25"/>
      <c r="R149" s="24"/>
      <c r="X149" s="54"/>
      <c r="Y149" s="29"/>
      <c r="Z149" s="97" t="s">
        <v>202</v>
      </c>
      <c r="AA149" s="98" t="s">
        <v>185</v>
      </c>
      <c r="AB149" s="99" t="s">
        <v>185</v>
      </c>
      <c r="AC149" s="101" t="s">
        <v>503</v>
      </c>
      <c r="AD149" s="29"/>
      <c r="AE149" s="24"/>
      <c r="AF149" s="29"/>
      <c r="AG149" s="36" t="s">
        <v>188</v>
      </c>
      <c r="AH149" s="26" t="s">
        <v>185</v>
      </c>
      <c r="AI149" s="104" t="s">
        <v>185</v>
      </c>
      <c r="AJ149" s="27" t="s">
        <v>504</v>
      </c>
      <c r="AK149" s="32"/>
      <c r="AL149" s="24"/>
      <c r="AM149" s="29"/>
      <c r="AN149" s="29"/>
      <c r="AO149" s="29"/>
      <c r="AP149" s="29"/>
      <c r="AQ149" s="29"/>
      <c r="AR149" s="29"/>
      <c r="AS149" s="29"/>
      <c r="AT149" s="29"/>
      <c r="AU149" s="29"/>
      <c r="AV149" s="36" t="s">
        <v>197</v>
      </c>
      <c r="AW149" s="26" t="s">
        <v>185</v>
      </c>
      <c r="AX149" s="37"/>
      <c r="AY149" s="27" t="s">
        <v>509</v>
      </c>
      <c r="AZ149" s="29"/>
    </row>
    <row r="150" spans="1:54" x14ac:dyDescent="0.35">
      <c r="A150" s="21">
        <v>46624</v>
      </c>
      <c r="B150" s="15">
        <v>46624</v>
      </c>
      <c r="C150" s="16" t="s">
        <v>203</v>
      </c>
      <c r="E150" s="16"/>
      <c r="F150" s="16"/>
      <c r="G150" s="16"/>
      <c r="I150" s="105" t="s">
        <v>397</v>
      </c>
      <c r="J150" s="26" t="s">
        <v>185</v>
      </c>
      <c r="K150" s="100" t="s">
        <v>273</v>
      </c>
      <c r="L150" s="27" t="s">
        <v>501</v>
      </c>
      <c r="M150" s="25"/>
      <c r="N150" s="49"/>
      <c r="P150" s="24"/>
      <c r="Q150" s="25"/>
      <c r="R150" s="24"/>
      <c r="X150" s="54"/>
      <c r="Y150" s="29"/>
      <c r="Z150" s="97" t="s">
        <v>202</v>
      </c>
      <c r="AA150" s="98" t="s">
        <v>185</v>
      </c>
      <c r="AB150" s="99" t="s">
        <v>185</v>
      </c>
      <c r="AC150" s="101" t="s">
        <v>503</v>
      </c>
      <c r="AD150" s="29"/>
      <c r="AE150" s="24"/>
      <c r="AF150" s="29"/>
      <c r="AG150" s="36" t="s">
        <v>188</v>
      </c>
      <c r="AH150" s="26" t="s">
        <v>185</v>
      </c>
      <c r="AI150" s="104" t="s">
        <v>185</v>
      </c>
      <c r="AJ150" s="27" t="s">
        <v>504</v>
      </c>
      <c r="AK150" s="32"/>
      <c r="AL150" s="24"/>
      <c r="AM150" s="29"/>
      <c r="AN150" s="29"/>
      <c r="AO150" s="29"/>
      <c r="AP150" s="29"/>
      <c r="AQ150" s="29"/>
      <c r="AR150" s="29"/>
      <c r="AS150" s="29"/>
      <c r="AT150" s="29"/>
      <c r="AU150" s="29"/>
      <c r="AV150" s="36" t="s">
        <v>197</v>
      </c>
      <c r="AW150" s="26" t="s">
        <v>185</v>
      </c>
      <c r="AX150" s="37"/>
      <c r="AY150" s="27" t="s">
        <v>509</v>
      </c>
      <c r="AZ150" s="29"/>
    </row>
    <row r="151" spans="1:54" x14ac:dyDescent="0.35">
      <c r="A151" s="21">
        <v>46625</v>
      </c>
      <c r="B151" s="15">
        <v>46625</v>
      </c>
      <c r="C151" s="16" t="s">
        <v>203</v>
      </c>
      <c r="E151" s="16"/>
      <c r="F151" s="16"/>
      <c r="G151" s="16"/>
      <c r="I151" s="105" t="s">
        <v>397</v>
      </c>
      <c r="J151" s="26" t="s">
        <v>185</v>
      </c>
      <c r="K151" s="100" t="s">
        <v>275</v>
      </c>
      <c r="L151" s="27" t="s">
        <v>501</v>
      </c>
      <c r="M151" s="35"/>
      <c r="N151" s="53"/>
      <c r="P151" s="30"/>
      <c r="Q151" s="25"/>
      <c r="R151" s="24"/>
      <c r="X151" s="54"/>
      <c r="Y151" s="29"/>
      <c r="Z151" s="97" t="s">
        <v>202</v>
      </c>
      <c r="AA151" s="98" t="s">
        <v>185</v>
      </c>
      <c r="AB151" s="99" t="s">
        <v>185</v>
      </c>
      <c r="AC151" s="101" t="s">
        <v>503</v>
      </c>
      <c r="AD151" s="29"/>
      <c r="AE151" s="24"/>
      <c r="AF151" s="29"/>
      <c r="AG151" s="36" t="s">
        <v>188</v>
      </c>
      <c r="AH151" s="26" t="s">
        <v>185</v>
      </c>
      <c r="AI151" s="104" t="s">
        <v>185</v>
      </c>
      <c r="AJ151" s="27" t="s">
        <v>504</v>
      </c>
      <c r="AK151" s="32"/>
      <c r="AL151" s="24"/>
      <c r="AM151" s="29"/>
      <c r="AN151" s="29"/>
      <c r="AO151" s="29"/>
      <c r="AP151" s="29"/>
      <c r="AQ151" s="29"/>
      <c r="AR151" s="29"/>
      <c r="AS151" s="29"/>
      <c r="AT151" s="29"/>
      <c r="AU151" s="29"/>
      <c r="AV151" s="36" t="s">
        <v>197</v>
      </c>
      <c r="AW151" s="26" t="s">
        <v>185</v>
      </c>
      <c r="AX151" s="37"/>
      <c r="AY151" s="27" t="s">
        <v>509</v>
      </c>
      <c r="AZ151" s="29"/>
    </row>
    <row r="152" spans="1:54" x14ac:dyDescent="0.35">
      <c r="A152" s="21">
        <v>46626</v>
      </c>
      <c r="B152" s="15">
        <v>46626</v>
      </c>
      <c r="C152" s="16" t="s">
        <v>203</v>
      </c>
      <c r="E152" s="16"/>
      <c r="F152" s="16"/>
      <c r="G152" s="16"/>
      <c r="I152" s="105" t="s">
        <v>397</v>
      </c>
      <c r="J152" s="26" t="s">
        <v>87</v>
      </c>
      <c r="K152" s="100" t="s">
        <v>156</v>
      </c>
      <c r="L152" s="27" t="s">
        <v>510</v>
      </c>
      <c r="M152" s="22" t="s">
        <v>329</v>
      </c>
      <c r="N152" s="44" t="s">
        <v>330</v>
      </c>
      <c r="P152" s="23" t="s">
        <v>331</v>
      </c>
      <c r="Q152" s="25"/>
      <c r="R152" s="24"/>
      <c r="X152" s="54"/>
      <c r="Y152" s="29"/>
      <c r="Z152" s="97" t="s">
        <v>202</v>
      </c>
      <c r="AA152" s="98" t="s">
        <v>185</v>
      </c>
      <c r="AB152" s="99" t="s">
        <v>185</v>
      </c>
      <c r="AC152" s="101" t="s">
        <v>503</v>
      </c>
      <c r="AD152" s="29"/>
      <c r="AE152" s="24"/>
      <c r="AF152" s="29"/>
      <c r="AG152" s="36" t="s">
        <v>188</v>
      </c>
      <c r="AH152" s="26" t="s">
        <v>185</v>
      </c>
      <c r="AI152" s="104" t="s">
        <v>332</v>
      </c>
      <c r="AJ152" s="27" t="s">
        <v>504</v>
      </c>
      <c r="AK152" s="32"/>
      <c r="AL152" s="24"/>
      <c r="AM152" s="29"/>
      <c r="AN152" s="29"/>
      <c r="AO152" s="29"/>
      <c r="AP152" s="29"/>
      <c r="AQ152" s="29"/>
      <c r="AR152" s="29"/>
      <c r="AS152" s="29"/>
      <c r="AT152" s="29"/>
      <c r="AU152" s="29"/>
      <c r="AV152" s="36" t="s">
        <v>197</v>
      </c>
      <c r="AW152" s="26" t="s">
        <v>185</v>
      </c>
      <c r="AX152" s="37"/>
      <c r="AY152" s="27" t="s">
        <v>509</v>
      </c>
      <c r="AZ152" s="29"/>
    </row>
    <row r="153" spans="1:54" x14ac:dyDescent="0.35">
      <c r="A153" s="21">
        <v>46627</v>
      </c>
      <c r="B153" s="15">
        <v>46627</v>
      </c>
      <c r="C153" s="16" t="s">
        <v>203</v>
      </c>
      <c r="E153" s="16"/>
      <c r="F153" s="16"/>
      <c r="G153" s="16"/>
      <c r="I153" s="105" t="s">
        <v>397</v>
      </c>
      <c r="J153" s="26" t="s">
        <v>185</v>
      </c>
      <c r="K153" s="100" t="s">
        <v>185</v>
      </c>
      <c r="L153" s="27" t="s">
        <v>510</v>
      </c>
      <c r="M153" s="24" t="s">
        <v>511</v>
      </c>
      <c r="N153" s="46" t="s">
        <v>512</v>
      </c>
      <c r="P153" s="25" t="s">
        <v>513</v>
      </c>
      <c r="Q153" s="25"/>
      <c r="R153" s="24"/>
      <c r="X153" s="54"/>
      <c r="Y153" s="29"/>
      <c r="Z153" s="97" t="s">
        <v>202</v>
      </c>
      <c r="AA153" s="98" t="s">
        <v>185</v>
      </c>
      <c r="AB153" s="99" t="s">
        <v>185</v>
      </c>
      <c r="AC153" s="101" t="s">
        <v>503</v>
      </c>
      <c r="AD153" s="29"/>
      <c r="AE153" s="24"/>
      <c r="AF153" s="29"/>
      <c r="AG153" s="36" t="s">
        <v>188</v>
      </c>
      <c r="AH153" s="26" t="s">
        <v>185</v>
      </c>
      <c r="AI153" s="104" t="s">
        <v>333</v>
      </c>
      <c r="AJ153" s="27" t="s">
        <v>504</v>
      </c>
      <c r="AK153" s="32"/>
      <c r="AL153" s="24"/>
      <c r="AM153" s="29"/>
      <c r="AN153" s="29"/>
      <c r="AO153" s="29"/>
      <c r="AP153" s="29"/>
      <c r="AQ153" s="29"/>
      <c r="AR153" s="29"/>
      <c r="AS153" s="29"/>
      <c r="AT153" s="29"/>
      <c r="AU153" s="29"/>
      <c r="AV153" s="36" t="s">
        <v>197</v>
      </c>
      <c r="AW153" s="26" t="s">
        <v>185</v>
      </c>
      <c r="AX153" s="37"/>
      <c r="AY153" s="27" t="s">
        <v>509</v>
      </c>
      <c r="AZ153" s="29"/>
    </row>
    <row r="154" spans="1:54" x14ac:dyDescent="0.35">
      <c r="A154" s="21">
        <v>46628</v>
      </c>
      <c r="B154" s="15">
        <v>46628</v>
      </c>
      <c r="C154" s="16" t="s">
        <v>203</v>
      </c>
      <c r="E154" s="16"/>
      <c r="F154" s="16"/>
      <c r="G154" s="16"/>
      <c r="I154" s="105" t="s">
        <v>397</v>
      </c>
      <c r="J154" s="26" t="s">
        <v>185</v>
      </c>
      <c r="K154" s="100" t="s">
        <v>280</v>
      </c>
      <c r="L154" s="27" t="s">
        <v>510</v>
      </c>
      <c r="M154" s="24"/>
      <c r="N154" s="46"/>
      <c r="P154" s="25"/>
      <c r="Q154" s="25"/>
      <c r="R154" s="24"/>
      <c r="X154" s="54"/>
      <c r="Y154" s="29"/>
      <c r="Z154" s="97" t="s">
        <v>202</v>
      </c>
      <c r="AA154" s="98" t="s">
        <v>185</v>
      </c>
      <c r="AB154" s="99" t="s">
        <v>185</v>
      </c>
      <c r="AC154" s="101" t="s">
        <v>503</v>
      </c>
      <c r="AD154" s="29"/>
      <c r="AE154" s="24"/>
      <c r="AF154" s="29"/>
      <c r="AG154" s="36" t="s">
        <v>188</v>
      </c>
      <c r="AH154" s="26" t="s">
        <v>185</v>
      </c>
      <c r="AI154" s="104" t="s">
        <v>334</v>
      </c>
      <c r="AJ154" s="27" t="s">
        <v>504</v>
      </c>
      <c r="AK154" s="32"/>
      <c r="AL154" s="24"/>
      <c r="AM154" s="29"/>
      <c r="AN154" s="29"/>
      <c r="AO154" s="29"/>
      <c r="AP154" s="29"/>
      <c r="AQ154" s="29"/>
      <c r="AR154" s="29"/>
      <c r="AS154" s="29"/>
      <c r="AT154" s="29"/>
      <c r="AU154" s="29"/>
      <c r="AV154" s="36" t="s">
        <v>197</v>
      </c>
      <c r="AW154" s="26" t="s">
        <v>79</v>
      </c>
      <c r="AX154" s="37"/>
      <c r="AY154" s="27" t="s">
        <v>514</v>
      </c>
      <c r="AZ154" s="29"/>
    </row>
    <row r="155" spans="1:54" x14ac:dyDescent="0.35">
      <c r="A155" s="21">
        <v>46629</v>
      </c>
      <c r="B155" s="15">
        <v>46629</v>
      </c>
      <c r="C155" s="16" t="s">
        <v>203</v>
      </c>
      <c r="E155" s="16"/>
      <c r="F155" s="16"/>
      <c r="G155" s="16"/>
      <c r="I155" s="105" t="s">
        <v>397</v>
      </c>
      <c r="J155" s="26" t="s">
        <v>185</v>
      </c>
      <c r="K155" s="100" t="s">
        <v>294</v>
      </c>
      <c r="L155" s="27" t="s">
        <v>510</v>
      </c>
      <c r="M155" s="24"/>
      <c r="N155" s="46"/>
      <c r="P155" s="25"/>
      <c r="Q155" s="25"/>
      <c r="R155" s="24"/>
      <c r="X155" s="54"/>
      <c r="Y155" s="29"/>
      <c r="Z155" s="97" t="s">
        <v>202</v>
      </c>
      <c r="AA155" s="98" t="s">
        <v>185</v>
      </c>
      <c r="AB155" s="99" t="s">
        <v>185</v>
      </c>
      <c r="AC155" s="101" t="s">
        <v>503</v>
      </c>
      <c r="AD155" s="29"/>
      <c r="AE155" s="24"/>
      <c r="AF155" s="29"/>
      <c r="AG155" s="36" t="s">
        <v>188</v>
      </c>
      <c r="AH155" s="26" t="s">
        <v>185</v>
      </c>
      <c r="AI155" s="104" t="s">
        <v>185</v>
      </c>
      <c r="AJ155" s="27" t="s">
        <v>504</v>
      </c>
      <c r="AK155" s="32"/>
      <c r="AL155" s="24"/>
      <c r="AM155" s="29"/>
      <c r="AN155" s="29"/>
      <c r="AO155" s="29"/>
      <c r="AP155" s="29"/>
      <c r="AQ155" s="29"/>
      <c r="AR155" s="29"/>
      <c r="AS155" s="29"/>
      <c r="AT155" s="29"/>
      <c r="AU155" s="29"/>
      <c r="AV155" s="36" t="s">
        <v>197</v>
      </c>
      <c r="AW155" s="26" t="s">
        <v>185</v>
      </c>
      <c r="AX155" s="37"/>
      <c r="AY155" s="27" t="s">
        <v>514</v>
      </c>
      <c r="AZ155" s="29"/>
    </row>
    <row r="156" spans="1:54" x14ac:dyDescent="0.35">
      <c r="A156" s="21">
        <v>46630</v>
      </c>
      <c r="B156" s="15">
        <v>46630</v>
      </c>
      <c r="C156" s="16" t="s">
        <v>203</v>
      </c>
      <c r="E156" s="16"/>
      <c r="F156" s="16"/>
      <c r="G156" s="16"/>
      <c r="I156" s="105" t="s">
        <v>397</v>
      </c>
      <c r="J156" s="26" t="s">
        <v>185</v>
      </c>
      <c r="K156" s="100" t="s">
        <v>335</v>
      </c>
      <c r="L156" s="27" t="s">
        <v>510</v>
      </c>
      <c r="M156" s="24"/>
      <c r="N156" s="46"/>
      <c r="P156" s="25"/>
      <c r="Q156" s="25"/>
      <c r="R156" s="24"/>
      <c r="X156" s="54"/>
      <c r="Y156" s="29"/>
      <c r="Z156" s="97" t="s">
        <v>202</v>
      </c>
      <c r="AA156" s="98" t="s">
        <v>185</v>
      </c>
      <c r="AB156" s="99" t="s">
        <v>185</v>
      </c>
      <c r="AC156" s="101" t="s">
        <v>503</v>
      </c>
      <c r="AD156" s="29"/>
      <c r="AE156" s="24"/>
      <c r="AF156" s="29"/>
      <c r="AG156" s="36" t="s">
        <v>188</v>
      </c>
      <c r="AH156" s="26" t="s">
        <v>185</v>
      </c>
      <c r="AI156" s="104" t="s">
        <v>185</v>
      </c>
      <c r="AJ156" s="27" t="s">
        <v>504</v>
      </c>
      <c r="AK156" s="32"/>
      <c r="AL156" s="24"/>
      <c r="AM156" s="29"/>
      <c r="AN156" s="29"/>
      <c r="AO156" s="29"/>
      <c r="AP156" s="29"/>
      <c r="AQ156" s="29"/>
      <c r="AR156" s="29"/>
      <c r="AS156" s="29"/>
      <c r="AT156" s="29"/>
      <c r="AU156" s="29"/>
      <c r="AV156" s="36" t="s">
        <v>197</v>
      </c>
      <c r="AW156" s="26" t="s">
        <v>185</v>
      </c>
      <c r="AX156" s="37"/>
      <c r="AY156" s="27" t="s">
        <v>514</v>
      </c>
      <c r="AZ156" s="29"/>
    </row>
    <row r="157" spans="1:54" x14ac:dyDescent="0.35">
      <c r="A157" s="21">
        <v>46631</v>
      </c>
      <c r="B157" s="15">
        <v>46631</v>
      </c>
      <c r="C157" s="16" t="s">
        <v>204</v>
      </c>
      <c r="E157" s="16"/>
      <c r="F157" s="16"/>
      <c r="G157" s="16"/>
      <c r="I157" s="105" t="s">
        <v>397</v>
      </c>
      <c r="J157" s="26" t="s">
        <v>185</v>
      </c>
      <c r="K157" s="100" t="s">
        <v>257</v>
      </c>
      <c r="L157" s="27" t="s">
        <v>510</v>
      </c>
      <c r="M157" s="24"/>
      <c r="N157" s="46"/>
      <c r="P157" s="25"/>
      <c r="Q157" s="25"/>
      <c r="R157" s="24"/>
      <c r="X157" s="54"/>
      <c r="Y157" s="29"/>
      <c r="Z157" s="97" t="s">
        <v>202</v>
      </c>
      <c r="AA157" s="98" t="s">
        <v>185</v>
      </c>
      <c r="AB157" s="99" t="s">
        <v>185</v>
      </c>
      <c r="AC157" s="101" t="s">
        <v>503</v>
      </c>
      <c r="AD157" s="29"/>
      <c r="AE157" s="24"/>
      <c r="AF157" s="29"/>
      <c r="AG157" s="36" t="s">
        <v>188</v>
      </c>
      <c r="AH157" s="26" t="s">
        <v>185</v>
      </c>
      <c r="AI157" s="104" t="s">
        <v>320</v>
      </c>
      <c r="AJ157" s="27" t="s">
        <v>504</v>
      </c>
      <c r="AK157" s="32"/>
      <c r="AL157" s="24"/>
      <c r="AM157" s="29"/>
      <c r="AN157" s="29"/>
      <c r="AO157" s="29"/>
      <c r="AP157" s="29"/>
      <c r="AQ157" s="29"/>
      <c r="AR157" s="29"/>
      <c r="AS157" s="29"/>
      <c r="AT157" s="29"/>
      <c r="AU157" s="29"/>
      <c r="AV157" s="36" t="s">
        <v>197</v>
      </c>
      <c r="AW157" s="26" t="s">
        <v>185</v>
      </c>
      <c r="AX157" s="37"/>
      <c r="AY157" s="27" t="s">
        <v>514</v>
      </c>
      <c r="AZ157" s="29"/>
      <c r="BB157" t="s">
        <v>514</v>
      </c>
    </row>
    <row r="158" spans="1:54" x14ac:dyDescent="0.35">
      <c r="A158" s="21">
        <v>46632</v>
      </c>
      <c r="B158" s="15">
        <v>46632</v>
      </c>
      <c r="C158" s="16" t="s">
        <v>204</v>
      </c>
      <c r="E158" s="16"/>
      <c r="F158" s="16"/>
      <c r="G158" s="16"/>
      <c r="I158" s="105" t="s">
        <v>397</v>
      </c>
      <c r="J158" s="26" t="s">
        <v>185</v>
      </c>
      <c r="K158" s="100" t="s">
        <v>296</v>
      </c>
      <c r="L158" s="27" t="s">
        <v>510</v>
      </c>
      <c r="M158" s="30"/>
      <c r="N158" s="46"/>
      <c r="P158" s="25"/>
      <c r="Q158" s="35"/>
      <c r="R158" s="24"/>
      <c r="X158" s="56"/>
      <c r="Y158" s="29"/>
      <c r="Z158" s="97" t="s">
        <v>202</v>
      </c>
      <c r="AA158" s="98" t="s">
        <v>185</v>
      </c>
      <c r="AB158" s="99" t="s">
        <v>185</v>
      </c>
      <c r="AC158" s="101" t="s">
        <v>503</v>
      </c>
      <c r="AD158" s="29"/>
      <c r="AE158" s="24"/>
      <c r="AF158" s="29"/>
      <c r="AG158" s="36" t="s">
        <v>188</v>
      </c>
      <c r="AH158" s="26" t="s">
        <v>185</v>
      </c>
      <c r="AI158" s="104" t="s">
        <v>185</v>
      </c>
      <c r="AJ158" s="27" t="s">
        <v>504</v>
      </c>
      <c r="AK158" s="52"/>
      <c r="AL158" s="24"/>
      <c r="AM158" s="29"/>
      <c r="AN158" s="29"/>
      <c r="AO158" s="29"/>
      <c r="AP158" s="29"/>
      <c r="AQ158" s="29"/>
      <c r="AR158" s="29"/>
      <c r="AS158" s="29"/>
      <c r="AT158" s="29"/>
      <c r="AU158" s="29"/>
      <c r="AV158" s="36" t="s">
        <v>197</v>
      </c>
      <c r="AW158" s="26" t="s">
        <v>185</v>
      </c>
      <c r="AX158" s="37"/>
      <c r="AY158" s="27" t="s">
        <v>514</v>
      </c>
      <c r="AZ158" s="29"/>
      <c r="BB158" t="s">
        <v>521</v>
      </c>
    </row>
    <row r="159" spans="1:54" x14ac:dyDescent="0.35">
      <c r="A159" s="21">
        <v>46633</v>
      </c>
      <c r="B159" s="15">
        <v>46633</v>
      </c>
      <c r="C159" s="16" t="s">
        <v>204</v>
      </c>
      <c r="E159" s="16"/>
      <c r="F159" s="16"/>
      <c r="G159" s="16"/>
      <c r="I159" s="105" t="s">
        <v>415</v>
      </c>
      <c r="J159" s="26" t="s">
        <v>33</v>
      </c>
      <c r="K159" s="100" t="s">
        <v>172</v>
      </c>
      <c r="L159" s="27" t="s">
        <v>515</v>
      </c>
      <c r="M159" s="23" t="s">
        <v>336</v>
      </c>
      <c r="N159" s="46"/>
      <c r="P159" s="25"/>
      <c r="Q159" s="22" t="s">
        <v>337</v>
      </c>
      <c r="R159" s="24"/>
      <c r="X159" s="57" t="s">
        <v>516</v>
      </c>
      <c r="Y159" s="29"/>
      <c r="Z159" s="97" t="s">
        <v>202</v>
      </c>
      <c r="AA159" s="98" t="s">
        <v>185</v>
      </c>
      <c r="AB159" s="99" t="s">
        <v>185</v>
      </c>
      <c r="AC159" s="101" t="s">
        <v>503</v>
      </c>
      <c r="AD159" s="29"/>
      <c r="AE159" s="24"/>
      <c r="AF159" s="29"/>
      <c r="AG159" s="36" t="s">
        <v>192</v>
      </c>
      <c r="AH159" s="26" t="s">
        <v>79</v>
      </c>
      <c r="AI159" s="104" t="s">
        <v>135</v>
      </c>
      <c r="AJ159" s="27" t="s">
        <v>517</v>
      </c>
      <c r="AK159" s="29"/>
      <c r="AL159" s="24"/>
      <c r="AM159" s="29"/>
      <c r="AN159" s="29"/>
      <c r="AO159" s="29"/>
      <c r="AP159" s="29"/>
      <c r="AQ159" s="29"/>
      <c r="AR159" s="29"/>
      <c r="AS159" s="29"/>
      <c r="AT159" s="29"/>
      <c r="AU159" s="29"/>
      <c r="AV159" s="36" t="s">
        <v>197</v>
      </c>
      <c r="AW159" s="26" t="s">
        <v>185</v>
      </c>
      <c r="AX159" s="37"/>
      <c r="AY159" s="27" t="s">
        <v>514</v>
      </c>
      <c r="AZ159" s="29"/>
    </row>
    <row r="160" spans="1:54" x14ac:dyDescent="0.35">
      <c r="A160" s="21">
        <v>46634</v>
      </c>
      <c r="B160" s="15">
        <v>46634</v>
      </c>
      <c r="C160" s="16" t="s">
        <v>204</v>
      </c>
      <c r="E160" s="16"/>
      <c r="F160" s="16"/>
      <c r="G160" s="16"/>
      <c r="I160" s="105" t="s">
        <v>415</v>
      </c>
      <c r="J160" s="26" t="s">
        <v>185</v>
      </c>
      <c r="K160" s="100" t="s">
        <v>185</v>
      </c>
      <c r="L160" s="27" t="s">
        <v>515</v>
      </c>
      <c r="M160" s="25" t="s">
        <v>518</v>
      </c>
      <c r="N160" s="46"/>
      <c r="P160" s="25"/>
      <c r="Q160" s="24" t="s">
        <v>519</v>
      </c>
      <c r="R160" s="24"/>
      <c r="X160" s="54" t="s">
        <v>520</v>
      </c>
      <c r="Y160" s="29"/>
      <c r="Z160" s="97" t="s">
        <v>202</v>
      </c>
      <c r="AA160" s="98" t="s">
        <v>185</v>
      </c>
      <c r="AB160" s="99" t="s">
        <v>185</v>
      </c>
      <c r="AC160" s="101" t="s">
        <v>503</v>
      </c>
      <c r="AD160" s="29"/>
      <c r="AE160" s="30"/>
      <c r="AF160" s="29"/>
      <c r="AG160" s="36" t="s">
        <v>192</v>
      </c>
      <c r="AH160" s="26" t="s">
        <v>185</v>
      </c>
      <c r="AI160" s="104" t="s">
        <v>185</v>
      </c>
      <c r="AJ160" s="27" t="s">
        <v>517</v>
      </c>
      <c r="AK160" s="29"/>
      <c r="AL160" s="24"/>
      <c r="AM160" s="29"/>
      <c r="AN160" s="29"/>
      <c r="AO160" s="29"/>
      <c r="AP160" s="29"/>
      <c r="AQ160" s="29"/>
      <c r="AR160" s="29"/>
      <c r="AS160" s="29"/>
      <c r="AT160" s="29"/>
      <c r="AU160" s="29"/>
      <c r="AV160" s="36" t="s">
        <v>197</v>
      </c>
      <c r="AW160" s="26" t="s">
        <v>185</v>
      </c>
      <c r="AX160" s="37"/>
      <c r="AY160" s="27" t="s">
        <v>514</v>
      </c>
      <c r="AZ160" s="29"/>
    </row>
    <row r="161" spans="1:54" x14ac:dyDescent="0.35">
      <c r="A161" s="21">
        <v>46635</v>
      </c>
      <c r="B161" s="15">
        <v>46635</v>
      </c>
      <c r="C161" s="16" t="s">
        <v>204</v>
      </c>
      <c r="E161" s="16"/>
      <c r="F161" s="16"/>
      <c r="G161" s="16"/>
      <c r="I161" s="105" t="s">
        <v>415</v>
      </c>
      <c r="J161" s="26" t="s">
        <v>185</v>
      </c>
      <c r="K161" s="100" t="s">
        <v>288</v>
      </c>
      <c r="L161" s="27" t="s">
        <v>515</v>
      </c>
      <c r="M161" s="25"/>
      <c r="N161" s="46"/>
      <c r="P161" s="25"/>
      <c r="Q161" s="24"/>
      <c r="R161" s="24"/>
      <c r="X161" s="54"/>
      <c r="Y161" s="29"/>
      <c r="Z161" s="97" t="s">
        <v>196</v>
      </c>
      <c r="AA161" s="98" t="s">
        <v>79</v>
      </c>
      <c r="AB161" s="99" t="s">
        <v>185</v>
      </c>
      <c r="AC161" s="101" t="s">
        <v>521</v>
      </c>
      <c r="AE161" s="29"/>
      <c r="AG161" s="36" t="s">
        <v>192</v>
      </c>
      <c r="AH161" s="26" t="s">
        <v>185</v>
      </c>
      <c r="AI161" s="104" t="s">
        <v>185</v>
      </c>
      <c r="AJ161" s="27" t="s">
        <v>517</v>
      </c>
      <c r="AK161" s="29"/>
      <c r="AL161" s="24"/>
      <c r="AM161" s="29"/>
      <c r="AN161" s="29"/>
      <c r="AO161" s="29"/>
      <c r="AP161" s="29"/>
      <c r="AQ161" s="29"/>
      <c r="AR161" s="29"/>
      <c r="AS161" s="29"/>
      <c r="AT161" s="29"/>
      <c r="AU161" s="29"/>
      <c r="AV161" s="97" t="s">
        <v>197</v>
      </c>
      <c r="AW161" s="98" t="s">
        <v>79</v>
      </c>
      <c r="AX161" s="99"/>
      <c r="AY161" s="27" t="s">
        <v>522</v>
      </c>
      <c r="AZ161" s="29"/>
      <c r="BB161" t="s">
        <v>503</v>
      </c>
    </row>
    <row r="162" spans="1:54" x14ac:dyDescent="0.35">
      <c r="A162" s="21">
        <v>46636</v>
      </c>
      <c r="B162" s="15">
        <v>46636</v>
      </c>
      <c r="C162" s="16" t="s">
        <v>204</v>
      </c>
      <c r="E162" s="16"/>
      <c r="F162" s="16"/>
      <c r="G162" s="16"/>
      <c r="I162" s="105" t="s">
        <v>415</v>
      </c>
      <c r="J162" s="26" t="s">
        <v>185</v>
      </c>
      <c r="K162" s="100" t="s">
        <v>287</v>
      </c>
      <c r="L162" s="27" t="s">
        <v>515</v>
      </c>
      <c r="M162" s="25"/>
      <c r="N162" s="46"/>
      <c r="P162" s="25"/>
      <c r="Q162" s="24"/>
      <c r="R162" s="24"/>
      <c r="X162" s="54"/>
      <c r="Y162" s="29"/>
      <c r="Z162" s="97" t="s">
        <v>196</v>
      </c>
      <c r="AA162" s="98" t="s">
        <v>185</v>
      </c>
      <c r="AB162" s="99" t="s">
        <v>185</v>
      </c>
      <c r="AC162" s="101" t="s">
        <v>521</v>
      </c>
      <c r="AE162" s="29"/>
      <c r="AG162" s="36" t="s">
        <v>192</v>
      </c>
      <c r="AH162" s="26" t="s">
        <v>185</v>
      </c>
      <c r="AI162" s="104" t="s">
        <v>220</v>
      </c>
      <c r="AJ162" s="27" t="s">
        <v>517</v>
      </c>
      <c r="AK162" s="29"/>
      <c r="AL162" s="24"/>
      <c r="AM162" s="29"/>
      <c r="AN162" s="29"/>
      <c r="AO162" s="29"/>
      <c r="AP162" s="29"/>
      <c r="AQ162" s="29"/>
      <c r="AR162" s="29"/>
      <c r="AS162" s="29"/>
      <c r="AT162" s="29"/>
      <c r="AU162" s="29"/>
      <c r="AV162" s="97" t="s">
        <v>197</v>
      </c>
      <c r="AW162" s="98" t="s">
        <v>185</v>
      </c>
      <c r="AX162" s="99"/>
      <c r="AY162" s="27" t="s">
        <v>522</v>
      </c>
      <c r="AZ162" s="29"/>
      <c r="BB162" t="s">
        <v>522</v>
      </c>
    </row>
    <row r="163" spans="1:54" x14ac:dyDescent="0.35">
      <c r="A163" s="21">
        <v>46637</v>
      </c>
      <c r="B163" s="15">
        <v>46637</v>
      </c>
      <c r="C163" s="16" t="s">
        <v>204</v>
      </c>
      <c r="E163" s="16"/>
      <c r="F163" s="16"/>
      <c r="G163" s="16"/>
      <c r="I163" s="105" t="s">
        <v>415</v>
      </c>
      <c r="J163" s="26" t="s">
        <v>185</v>
      </c>
      <c r="K163" s="100" t="s">
        <v>185</v>
      </c>
      <c r="L163" s="27" t="s">
        <v>515</v>
      </c>
      <c r="M163" s="25"/>
      <c r="N163" s="46"/>
      <c r="P163" s="25"/>
      <c r="Q163" s="24"/>
      <c r="R163" s="24"/>
      <c r="X163" s="54"/>
      <c r="Y163" s="29"/>
      <c r="Z163" s="97" t="s">
        <v>196</v>
      </c>
      <c r="AA163" s="98" t="s">
        <v>185</v>
      </c>
      <c r="AB163" s="99" t="s">
        <v>185</v>
      </c>
      <c r="AC163" s="101" t="s">
        <v>521</v>
      </c>
      <c r="AE163" s="29"/>
      <c r="AG163" s="36" t="s">
        <v>192</v>
      </c>
      <c r="AH163" s="26" t="s">
        <v>185</v>
      </c>
      <c r="AI163" s="104" t="s">
        <v>220</v>
      </c>
      <c r="AJ163" s="27" t="s">
        <v>517</v>
      </c>
      <c r="AK163" s="29"/>
      <c r="AL163" s="24"/>
      <c r="AM163" s="29"/>
      <c r="AN163" s="29"/>
      <c r="AO163" s="29"/>
      <c r="AP163" s="29"/>
      <c r="AQ163" s="29"/>
      <c r="AR163" s="29"/>
      <c r="AS163" s="29"/>
      <c r="AT163" s="29"/>
      <c r="AU163" s="29"/>
      <c r="AV163" s="97" t="s">
        <v>197</v>
      </c>
      <c r="AW163" s="98" t="s">
        <v>185</v>
      </c>
      <c r="AX163" s="99"/>
      <c r="AY163" s="27" t="s">
        <v>522</v>
      </c>
      <c r="AZ163" s="29"/>
    </row>
    <row r="164" spans="1:54" x14ac:dyDescent="0.35">
      <c r="A164" s="21">
        <v>46638</v>
      </c>
      <c r="B164" s="15">
        <v>46638</v>
      </c>
      <c r="C164" s="16" t="s">
        <v>204</v>
      </c>
      <c r="E164" s="16"/>
      <c r="F164" s="16"/>
      <c r="G164" s="16"/>
      <c r="I164" s="105" t="s">
        <v>415</v>
      </c>
      <c r="J164" s="26" t="s">
        <v>185</v>
      </c>
      <c r="K164" s="100" t="s">
        <v>286</v>
      </c>
      <c r="L164" s="27" t="s">
        <v>515</v>
      </c>
      <c r="M164" s="25"/>
      <c r="N164" s="46"/>
      <c r="P164" s="25"/>
      <c r="Q164" s="24"/>
      <c r="R164" s="24"/>
      <c r="X164" s="54"/>
      <c r="Y164" s="29"/>
      <c r="Z164" s="97" t="s">
        <v>196</v>
      </c>
      <c r="AA164" s="98" t="s">
        <v>185</v>
      </c>
      <c r="AB164" s="99" t="s">
        <v>185</v>
      </c>
      <c r="AC164" s="101" t="s">
        <v>521</v>
      </c>
      <c r="AE164" s="29"/>
      <c r="AG164" s="36" t="s">
        <v>192</v>
      </c>
      <c r="AH164" s="26" t="s">
        <v>185</v>
      </c>
      <c r="AI164" s="104" t="s">
        <v>225</v>
      </c>
      <c r="AJ164" s="27" t="s">
        <v>517</v>
      </c>
      <c r="AK164" s="29"/>
      <c r="AL164" s="24"/>
      <c r="AM164" s="29"/>
      <c r="AN164" s="29"/>
      <c r="AO164" s="29"/>
      <c r="AP164" s="29"/>
      <c r="AQ164" s="29"/>
      <c r="AR164" s="29"/>
      <c r="AS164" s="29"/>
      <c r="AT164" s="29"/>
      <c r="AU164" s="29"/>
      <c r="AV164" s="97" t="s">
        <v>197</v>
      </c>
      <c r="AW164" s="98" t="s">
        <v>185</v>
      </c>
      <c r="AX164" s="99"/>
      <c r="AY164" s="27" t="s">
        <v>522</v>
      </c>
      <c r="AZ164" s="29"/>
    </row>
    <row r="165" spans="1:54" x14ac:dyDescent="0.35">
      <c r="A165" s="21">
        <v>46639</v>
      </c>
      <c r="B165" s="15">
        <v>46639</v>
      </c>
      <c r="C165" s="16" t="s">
        <v>204</v>
      </c>
      <c r="E165" s="16"/>
      <c r="F165" s="16"/>
      <c r="G165" s="16"/>
      <c r="I165" s="105" t="s">
        <v>415</v>
      </c>
      <c r="J165" s="26" t="s">
        <v>185</v>
      </c>
      <c r="K165" s="100" t="s">
        <v>285</v>
      </c>
      <c r="L165" s="27" t="s">
        <v>515</v>
      </c>
      <c r="M165" s="35"/>
      <c r="N165" s="58"/>
      <c r="P165" s="25"/>
      <c r="Q165" s="24"/>
      <c r="R165" s="30"/>
      <c r="X165" s="54"/>
      <c r="Y165" s="29"/>
      <c r="Z165" s="97" t="s">
        <v>196</v>
      </c>
      <c r="AA165" s="98" t="s">
        <v>185</v>
      </c>
      <c r="AB165" s="99" t="s">
        <v>185</v>
      </c>
      <c r="AC165" s="101" t="s">
        <v>521</v>
      </c>
      <c r="AE165" s="29"/>
      <c r="AG165" s="36" t="s">
        <v>192</v>
      </c>
      <c r="AH165" s="26" t="s">
        <v>185</v>
      </c>
      <c r="AI165" s="104" t="s">
        <v>185</v>
      </c>
      <c r="AJ165" s="27" t="s">
        <v>517</v>
      </c>
      <c r="AK165" s="29"/>
      <c r="AL165" s="24"/>
      <c r="AM165" s="29"/>
      <c r="AN165" s="29"/>
      <c r="AO165" s="29"/>
      <c r="AP165" s="29"/>
      <c r="AQ165" s="29"/>
      <c r="AR165" s="29"/>
      <c r="AS165" s="29"/>
      <c r="AT165" s="29"/>
      <c r="AU165" s="29"/>
      <c r="AV165" s="97" t="s">
        <v>197</v>
      </c>
      <c r="AW165" s="98" t="s">
        <v>185</v>
      </c>
      <c r="AX165" s="99"/>
      <c r="AY165" s="27" t="s">
        <v>522</v>
      </c>
      <c r="AZ165" s="29"/>
    </row>
    <row r="166" spans="1:54" x14ac:dyDescent="0.35">
      <c r="A166" s="21">
        <v>46640</v>
      </c>
      <c r="B166" s="15">
        <v>46640</v>
      </c>
      <c r="C166" s="16" t="s">
        <v>204</v>
      </c>
      <c r="E166" s="16"/>
      <c r="F166" s="16"/>
      <c r="G166" s="16"/>
      <c r="I166" s="105" t="s">
        <v>397</v>
      </c>
      <c r="J166" s="26" t="s">
        <v>96</v>
      </c>
      <c r="K166" s="100" t="s">
        <v>136</v>
      </c>
      <c r="L166" s="27" t="s">
        <v>523</v>
      </c>
      <c r="M166" s="22" t="s">
        <v>338</v>
      </c>
      <c r="N166" s="47" t="s">
        <v>339</v>
      </c>
      <c r="P166" s="25"/>
      <c r="Q166" s="24"/>
      <c r="R166" s="23" t="s">
        <v>340</v>
      </c>
      <c r="X166" s="54"/>
      <c r="Y166" s="29"/>
      <c r="Z166" s="97" t="s">
        <v>196</v>
      </c>
      <c r="AA166" s="98" t="s">
        <v>185</v>
      </c>
      <c r="AB166" s="99" t="s">
        <v>185</v>
      </c>
      <c r="AC166" s="101" t="s">
        <v>521</v>
      </c>
      <c r="AE166" s="29"/>
      <c r="AG166" s="36" t="s">
        <v>194</v>
      </c>
      <c r="AH166" s="26" t="s">
        <v>79</v>
      </c>
      <c r="AI166" s="104" t="s">
        <v>135</v>
      </c>
      <c r="AJ166" s="27" t="s">
        <v>524</v>
      </c>
      <c r="AK166" s="29"/>
      <c r="AL166" s="32"/>
      <c r="AM166" s="43" t="s">
        <v>53</v>
      </c>
      <c r="AN166" s="31" t="s">
        <v>54</v>
      </c>
      <c r="AO166" s="43" t="s">
        <v>55</v>
      </c>
      <c r="AP166" s="22" t="s">
        <v>56</v>
      </c>
      <c r="AQ166" s="29"/>
      <c r="AR166" s="29"/>
      <c r="AS166" s="29"/>
      <c r="AT166" s="29"/>
      <c r="AU166" s="29"/>
      <c r="AV166" s="97" t="s">
        <v>197</v>
      </c>
      <c r="AW166" s="98" t="s">
        <v>185</v>
      </c>
      <c r="AX166" s="99"/>
      <c r="AY166" s="27" t="s">
        <v>522</v>
      </c>
      <c r="AZ166" s="29"/>
    </row>
    <row r="167" spans="1:54" x14ac:dyDescent="0.35">
      <c r="A167" s="21">
        <v>46641</v>
      </c>
      <c r="B167" s="15">
        <v>46641</v>
      </c>
      <c r="C167" s="16" t="s">
        <v>204</v>
      </c>
      <c r="E167" s="16"/>
      <c r="F167" s="16"/>
      <c r="G167" s="16"/>
      <c r="I167" s="105" t="s">
        <v>397</v>
      </c>
      <c r="J167" s="26" t="s">
        <v>185</v>
      </c>
      <c r="K167" s="100" t="s">
        <v>185</v>
      </c>
      <c r="L167" s="27" t="s">
        <v>523</v>
      </c>
      <c r="M167" s="24" t="s">
        <v>525</v>
      </c>
      <c r="N167" s="49" t="s">
        <v>526</v>
      </c>
      <c r="P167" s="25"/>
      <c r="Q167" s="24"/>
      <c r="R167" s="25" t="s">
        <v>527</v>
      </c>
      <c r="X167" s="54"/>
      <c r="Y167" s="29"/>
      <c r="Z167" s="97" t="s">
        <v>196</v>
      </c>
      <c r="AA167" s="98" t="s">
        <v>185</v>
      </c>
      <c r="AB167" s="99" t="s">
        <v>185</v>
      </c>
      <c r="AC167" s="101" t="s">
        <v>521</v>
      </c>
      <c r="AE167" s="29"/>
      <c r="AG167" s="36" t="s">
        <v>194</v>
      </c>
      <c r="AH167" s="26" t="s">
        <v>185</v>
      </c>
      <c r="AI167" s="104" t="s">
        <v>185</v>
      </c>
      <c r="AJ167" s="27" t="s">
        <v>524</v>
      </c>
      <c r="AK167" s="29"/>
      <c r="AL167" s="32"/>
      <c r="AM167" s="45" t="s">
        <v>528</v>
      </c>
      <c r="AN167" s="32" t="s">
        <v>529</v>
      </c>
      <c r="AO167" s="45" t="s">
        <v>530</v>
      </c>
      <c r="AP167" s="24" t="s">
        <v>531</v>
      </c>
      <c r="AQ167" s="29"/>
      <c r="AR167" s="29"/>
      <c r="AS167" s="29"/>
      <c r="AT167" s="29"/>
      <c r="AU167" s="29"/>
      <c r="AV167" s="97" t="s">
        <v>197</v>
      </c>
      <c r="AW167" s="98" t="s">
        <v>185</v>
      </c>
      <c r="AX167" s="99"/>
      <c r="AY167" s="27" t="s">
        <v>522</v>
      </c>
      <c r="AZ167" s="29"/>
    </row>
    <row r="168" spans="1:54" x14ac:dyDescent="0.35">
      <c r="A168" s="21">
        <v>46642</v>
      </c>
      <c r="B168" s="15">
        <v>46642</v>
      </c>
      <c r="C168" s="16" t="s">
        <v>204</v>
      </c>
      <c r="E168" s="16"/>
      <c r="F168" s="16"/>
      <c r="G168" s="16"/>
      <c r="I168" s="105" t="s">
        <v>397</v>
      </c>
      <c r="J168" s="26" t="s">
        <v>185</v>
      </c>
      <c r="K168" s="100" t="s">
        <v>268</v>
      </c>
      <c r="L168" s="27" t="s">
        <v>523</v>
      </c>
      <c r="M168" s="24"/>
      <c r="N168" s="49"/>
      <c r="P168" s="25"/>
      <c r="Q168" s="24"/>
      <c r="R168" s="25"/>
      <c r="X168" s="54"/>
      <c r="Y168" s="29"/>
      <c r="Z168" s="97" t="s">
        <v>196</v>
      </c>
      <c r="AA168" s="98" t="s">
        <v>185</v>
      </c>
      <c r="AB168" s="99" t="s">
        <v>185</v>
      </c>
      <c r="AC168" s="101" t="s">
        <v>521</v>
      </c>
      <c r="AE168" s="29"/>
      <c r="AG168" s="36" t="s">
        <v>194</v>
      </c>
      <c r="AH168" s="26" t="s">
        <v>185</v>
      </c>
      <c r="AI168" s="104" t="s">
        <v>185</v>
      </c>
      <c r="AJ168" s="27" t="s">
        <v>524</v>
      </c>
      <c r="AK168" s="29"/>
      <c r="AL168" s="32"/>
      <c r="AM168" s="45"/>
      <c r="AN168" s="32"/>
      <c r="AO168" s="45"/>
      <c r="AP168" s="24"/>
      <c r="AQ168" s="29"/>
      <c r="AR168" s="29"/>
      <c r="AS168" s="29"/>
      <c r="AT168" s="29"/>
      <c r="AU168" s="29"/>
      <c r="AV168" s="97" t="s">
        <v>186</v>
      </c>
      <c r="AW168" s="98" t="s">
        <v>79</v>
      </c>
      <c r="AX168" s="99"/>
      <c r="AY168" s="27" t="s">
        <v>532</v>
      </c>
      <c r="AZ168" s="29"/>
    </row>
    <row r="169" spans="1:54" x14ac:dyDescent="0.35">
      <c r="A169" s="21">
        <v>46643</v>
      </c>
      <c r="B169" s="15">
        <v>46643</v>
      </c>
      <c r="C169" s="16" t="s">
        <v>204</v>
      </c>
      <c r="E169" s="16"/>
      <c r="F169" s="16"/>
      <c r="G169" s="16"/>
      <c r="I169" s="105" t="s">
        <v>397</v>
      </c>
      <c r="J169" s="26" t="s">
        <v>185</v>
      </c>
      <c r="K169" s="100" t="s">
        <v>185</v>
      </c>
      <c r="L169" s="27" t="s">
        <v>523</v>
      </c>
      <c r="M169" s="24"/>
      <c r="N169" s="49"/>
      <c r="P169" s="25"/>
      <c r="Q169" s="24"/>
      <c r="R169" s="25"/>
      <c r="X169" s="54"/>
      <c r="Y169" s="29"/>
      <c r="Z169" s="97" t="s">
        <v>196</v>
      </c>
      <c r="AA169" s="98" t="s">
        <v>185</v>
      </c>
      <c r="AB169" s="99" t="s">
        <v>185</v>
      </c>
      <c r="AC169" s="101" t="s">
        <v>521</v>
      </c>
      <c r="AE169" s="29"/>
      <c r="AG169" s="36" t="s">
        <v>194</v>
      </c>
      <c r="AH169" s="26" t="s">
        <v>185</v>
      </c>
      <c r="AI169" s="104" t="s">
        <v>185</v>
      </c>
      <c r="AJ169" s="27" t="s">
        <v>524</v>
      </c>
      <c r="AK169" s="29"/>
      <c r="AL169" s="32"/>
      <c r="AM169" s="45"/>
      <c r="AN169" s="32"/>
      <c r="AO169" s="45"/>
      <c r="AP169" s="24"/>
      <c r="AQ169" s="29"/>
      <c r="AR169" s="29"/>
      <c r="AS169" s="29"/>
      <c r="AT169" s="29"/>
      <c r="AU169" s="29"/>
      <c r="AV169" s="97" t="s">
        <v>186</v>
      </c>
      <c r="AW169" s="98" t="s">
        <v>185</v>
      </c>
      <c r="AX169" s="99"/>
      <c r="AY169" s="27" t="s">
        <v>532</v>
      </c>
      <c r="AZ169" s="29"/>
    </row>
    <row r="170" spans="1:54" x14ac:dyDescent="0.35">
      <c r="A170" s="21">
        <v>46644</v>
      </c>
      <c r="B170" s="15">
        <v>46644</v>
      </c>
      <c r="C170" s="16" t="s">
        <v>204</v>
      </c>
      <c r="E170" s="16"/>
      <c r="F170" s="16"/>
      <c r="G170" s="16"/>
      <c r="I170" s="105" t="s">
        <v>397</v>
      </c>
      <c r="J170" s="26" t="s">
        <v>185</v>
      </c>
      <c r="K170" s="100" t="s">
        <v>271</v>
      </c>
      <c r="L170" s="27" t="s">
        <v>523</v>
      </c>
      <c r="M170" s="24"/>
      <c r="N170" s="49"/>
      <c r="P170" s="25"/>
      <c r="Q170" s="24"/>
      <c r="R170" s="25"/>
      <c r="X170" s="54"/>
      <c r="Y170" s="29"/>
      <c r="Z170" s="97" t="s">
        <v>196</v>
      </c>
      <c r="AA170" s="98" t="s">
        <v>185</v>
      </c>
      <c r="AB170" s="99" t="s">
        <v>185</v>
      </c>
      <c r="AC170" s="101" t="s">
        <v>521</v>
      </c>
      <c r="AE170" s="29"/>
      <c r="AG170" s="36" t="s">
        <v>194</v>
      </c>
      <c r="AH170" s="26" t="s">
        <v>185</v>
      </c>
      <c r="AI170" s="104" t="s">
        <v>185</v>
      </c>
      <c r="AJ170" s="27" t="s">
        <v>524</v>
      </c>
      <c r="AK170" s="29"/>
      <c r="AL170" s="32"/>
      <c r="AM170" s="45"/>
      <c r="AN170" s="32"/>
      <c r="AO170" s="45"/>
      <c r="AP170" s="24"/>
      <c r="AQ170" s="29"/>
      <c r="AR170" s="29"/>
      <c r="AS170" s="29"/>
      <c r="AT170" s="29"/>
      <c r="AU170" s="29"/>
      <c r="AV170" s="97" t="s">
        <v>186</v>
      </c>
      <c r="AW170" s="98" t="s">
        <v>185</v>
      </c>
      <c r="AX170" s="99"/>
      <c r="AY170" s="27" t="s">
        <v>532</v>
      </c>
      <c r="AZ170" s="29"/>
    </row>
    <row r="171" spans="1:54" x14ac:dyDescent="0.35">
      <c r="A171" s="21">
        <v>46645</v>
      </c>
      <c r="B171" s="15">
        <v>46645</v>
      </c>
      <c r="C171" s="16" t="s">
        <v>204</v>
      </c>
      <c r="E171" s="16"/>
      <c r="F171" s="16"/>
      <c r="G171" s="16"/>
      <c r="I171" s="105" t="s">
        <v>397</v>
      </c>
      <c r="J171" s="26" t="s">
        <v>185</v>
      </c>
      <c r="K171" s="100" t="s">
        <v>273</v>
      </c>
      <c r="L171" s="27" t="s">
        <v>523</v>
      </c>
      <c r="M171" s="24"/>
      <c r="N171" s="49"/>
      <c r="P171" s="25"/>
      <c r="Q171" s="24"/>
      <c r="R171" s="25"/>
      <c r="X171" s="54"/>
      <c r="Y171" s="29"/>
      <c r="Z171" s="97" t="s">
        <v>196</v>
      </c>
      <c r="AA171" s="98" t="s">
        <v>185</v>
      </c>
      <c r="AB171" s="99" t="s">
        <v>185</v>
      </c>
      <c r="AC171" s="101" t="s">
        <v>521</v>
      </c>
      <c r="AE171" s="29"/>
      <c r="AG171" s="36" t="s">
        <v>194</v>
      </c>
      <c r="AH171" s="26" t="s">
        <v>185</v>
      </c>
      <c r="AI171" s="104" t="s">
        <v>185</v>
      </c>
      <c r="AJ171" s="27" t="s">
        <v>524</v>
      </c>
      <c r="AK171" s="29"/>
      <c r="AL171" s="32"/>
      <c r="AM171" s="45"/>
      <c r="AN171" s="32"/>
      <c r="AO171" s="45"/>
      <c r="AP171" s="24"/>
      <c r="AQ171" s="29"/>
      <c r="AR171" s="29"/>
      <c r="AS171" s="29"/>
      <c r="AT171" s="29"/>
      <c r="AU171" s="29"/>
      <c r="AV171" s="97" t="s">
        <v>186</v>
      </c>
      <c r="AW171" s="98" t="s">
        <v>185</v>
      </c>
      <c r="AX171" s="99"/>
      <c r="AY171" s="27" t="s">
        <v>532</v>
      </c>
      <c r="AZ171" s="29"/>
    </row>
    <row r="172" spans="1:54" x14ac:dyDescent="0.35">
      <c r="A172" s="21">
        <v>46646</v>
      </c>
      <c r="B172" s="15">
        <v>46646</v>
      </c>
      <c r="C172" s="16" t="s">
        <v>204</v>
      </c>
      <c r="E172" s="16"/>
      <c r="F172" s="16"/>
      <c r="G172" s="16"/>
      <c r="I172" s="105" t="s">
        <v>397</v>
      </c>
      <c r="J172" s="26" t="s">
        <v>185</v>
      </c>
      <c r="K172" s="100" t="s">
        <v>275</v>
      </c>
      <c r="L172" s="27" t="s">
        <v>523</v>
      </c>
      <c r="M172" s="30"/>
      <c r="N172" s="49"/>
      <c r="P172" s="35"/>
      <c r="Q172" s="24"/>
      <c r="R172" s="25"/>
      <c r="X172" s="56"/>
      <c r="Y172" s="29"/>
      <c r="Z172" s="97" t="s">
        <v>196</v>
      </c>
      <c r="AA172" s="98" t="s">
        <v>185</v>
      </c>
      <c r="AB172" s="99" t="s">
        <v>185</v>
      </c>
      <c r="AC172" s="101" t="s">
        <v>521</v>
      </c>
      <c r="AE172" s="29"/>
      <c r="AG172" s="36" t="s">
        <v>194</v>
      </c>
      <c r="AH172" s="26" t="s">
        <v>185</v>
      </c>
      <c r="AI172" s="104" t="s">
        <v>185</v>
      </c>
      <c r="AJ172" s="27" t="s">
        <v>524</v>
      </c>
      <c r="AK172" s="29"/>
      <c r="AL172" s="52"/>
      <c r="AM172" s="45"/>
      <c r="AN172" s="32"/>
      <c r="AO172" s="45"/>
      <c r="AP172" s="24"/>
      <c r="AQ172" s="29"/>
      <c r="AR172" s="29"/>
      <c r="AS172" s="29"/>
      <c r="AT172" s="29"/>
      <c r="AU172" s="29"/>
      <c r="AV172" s="97" t="s">
        <v>186</v>
      </c>
      <c r="AW172" s="98" t="s">
        <v>185</v>
      </c>
      <c r="AX172" s="99"/>
      <c r="AY172" s="27" t="s">
        <v>532</v>
      </c>
      <c r="AZ172" s="29"/>
    </row>
    <row r="173" spans="1:54" x14ac:dyDescent="0.35">
      <c r="A173" s="21">
        <v>46647</v>
      </c>
      <c r="B173" s="15">
        <v>46647</v>
      </c>
      <c r="C173" s="16" t="s">
        <v>204</v>
      </c>
      <c r="E173" s="16"/>
      <c r="F173" s="16"/>
      <c r="G173" s="16"/>
      <c r="I173" s="105" t="s">
        <v>397</v>
      </c>
      <c r="J173" s="26" t="s">
        <v>87</v>
      </c>
      <c r="K173" s="100" t="s">
        <v>156</v>
      </c>
      <c r="L173" s="27" t="s">
        <v>533</v>
      </c>
      <c r="M173" s="23" t="s">
        <v>341</v>
      </c>
      <c r="N173" s="49"/>
      <c r="P173" s="22" t="s">
        <v>342</v>
      </c>
      <c r="Q173" s="24"/>
      <c r="R173" s="25"/>
      <c r="T173" s="61" t="s">
        <v>343</v>
      </c>
      <c r="X173" s="57" t="s">
        <v>534</v>
      </c>
      <c r="Y173" s="29"/>
      <c r="Z173" s="97" t="s">
        <v>196</v>
      </c>
      <c r="AA173" s="98" t="s">
        <v>185</v>
      </c>
      <c r="AB173" s="99" t="s">
        <v>185</v>
      </c>
      <c r="AC173" s="101" t="s">
        <v>521</v>
      </c>
      <c r="AE173" s="29"/>
      <c r="AG173" s="36" t="s">
        <v>201</v>
      </c>
      <c r="AH173" s="26" t="s">
        <v>88</v>
      </c>
      <c r="AI173" s="104" t="s">
        <v>157</v>
      </c>
      <c r="AJ173" s="27" t="s">
        <v>535</v>
      </c>
      <c r="AK173" s="22" t="s">
        <v>57</v>
      </c>
      <c r="AL173" s="29"/>
      <c r="AM173" s="45"/>
      <c r="AN173" s="32"/>
      <c r="AO173" s="45"/>
      <c r="AP173" s="24"/>
      <c r="AQ173" s="23" t="s">
        <v>58</v>
      </c>
      <c r="AR173" s="29"/>
      <c r="AS173" s="23" t="s">
        <v>59</v>
      </c>
      <c r="AT173" s="29"/>
      <c r="AU173" s="29"/>
      <c r="AV173" s="97" t="s">
        <v>192</v>
      </c>
      <c r="AW173" s="98" t="s">
        <v>79</v>
      </c>
      <c r="AX173" s="99"/>
      <c r="AY173" s="27" t="s">
        <v>536</v>
      </c>
      <c r="AZ173" s="29"/>
    </row>
    <row r="174" spans="1:54" x14ac:dyDescent="0.35">
      <c r="A174" s="21">
        <v>46648</v>
      </c>
      <c r="B174" s="15">
        <v>46648</v>
      </c>
      <c r="C174" s="16" t="s">
        <v>204</v>
      </c>
      <c r="E174" s="16"/>
      <c r="F174" s="16"/>
      <c r="G174" s="16"/>
      <c r="I174" s="105" t="s">
        <v>397</v>
      </c>
      <c r="J174" s="26" t="s">
        <v>185</v>
      </c>
      <c r="K174" s="100" t="s">
        <v>185</v>
      </c>
      <c r="L174" s="27" t="s">
        <v>533</v>
      </c>
      <c r="M174" s="25" t="s">
        <v>537</v>
      </c>
      <c r="N174" s="49"/>
      <c r="P174" s="24" t="s">
        <v>538</v>
      </c>
      <c r="Q174" s="24"/>
      <c r="R174" s="25"/>
      <c r="T174" s="48" t="s">
        <v>539</v>
      </c>
      <c r="X174" s="54" t="s">
        <v>540</v>
      </c>
      <c r="Y174" s="29"/>
      <c r="Z174" s="97" t="s">
        <v>196</v>
      </c>
      <c r="AA174" s="98" t="s">
        <v>185</v>
      </c>
      <c r="AB174" s="99" t="s">
        <v>185</v>
      </c>
      <c r="AC174" s="101" t="s">
        <v>521</v>
      </c>
      <c r="AE174" s="29"/>
      <c r="AG174" s="36" t="s">
        <v>201</v>
      </c>
      <c r="AH174" s="26" t="s">
        <v>185</v>
      </c>
      <c r="AI174" s="104" t="s">
        <v>185</v>
      </c>
      <c r="AJ174" s="27" t="s">
        <v>535</v>
      </c>
      <c r="AK174" s="24" t="s">
        <v>541</v>
      </c>
      <c r="AL174" s="29"/>
      <c r="AM174" s="45"/>
      <c r="AN174" s="32"/>
      <c r="AO174" s="45"/>
      <c r="AP174" s="24"/>
      <c r="AQ174" s="25" t="s">
        <v>542</v>
      </c>
      <c r="AR174" s="29"/>
      <c r="AS174" s="25" t="s">
        <v>543</v>
      </c>
      <c r="AT174" s="29"/>
      <c r="AU174" s="29"/>
      <c r="AV174" s="97" t="s">
        <v>192</v>
      </c>
      <c r="AW174" s="98" t="s">
        <v>185</v>
      </c>
      <c r="AX174" s="99"/>
      <c r="AY174" s="27" t="s">
        <v>536</v>
      </c>
      <c r="AZ174" s="29"/>
    </row>
    <row r="175" spans="1:54" x14ac:dyDescent="0.35">
      <c r="A175" s="21">
        <v>46649</v>
      </c>
      <c r="B175" s="15">
        <v>46649</v>
      </c>
      <c r="C175" s="16" t="s">
        <v>204</v>
      </c>
      <c r="E175" s="16"/>
      <c r="F175" s="16"/>
      <c r="G175" s="16"/>
      <c r="I175" s="105" t="s">
        <v>397</v>
      </c>
      <c r="J175" s="26" t="s">
        <v>185</v>
      </c>
      <c r="K175" s="100" t="s">
        <v>280</v>
      </c>
      <c r="L175" s="27" t="s">
        <v>533</v>
      </c>
      <c r="M175" s="25"/>
      <c r="N175" s="49"/>
      <c r="P175" s="24"/>
      <c r="Q175" s="24"/>
      <c r="R175" s="25"/>
      <c r="T175" s="48"/>
      <c r="X175" s="54"/>
      <c r="Y175" s="29"/>
      <c r="Z175" s="97" t="s">
        <v>196</v>
      </c>
      <c r="AA175" s="98" t="s">
        <v>185</v>
      </c>
      <c r="AB175" s="99" t="s">
        <v>185</v>
      </c>
      <c r="AC175" s="101" t="s">
        <v>521</v>
      </c>
      <c r="AE175" s="29"/>
      <c r="AG175" s="36" t="s">
        <v>201</v>
      </c>
      <c r="AH175" s="26" t="s">
        <v>185</v>
      </c>
      <c r="AI175" s="104" t="s">
        <v>300</v>
      </c>
      <c r="AJ175" s="27" t="s">
        <v>535</v>
      </c>
      <c r="AK175" s="24"/>
      <c r="AL175" s="29"/>
      <c r="AM175" s="45"/>
      <c r="AN175" s="32"/>
      <c r="AO175" s="45"/>
      <c r="AP175" s="24"/>
      <c r="AQ175" s="25"/>
      <c r="AR175" s="29"/>
      <c r="AS175" s="25"/>
      <c r="AT175" s="29"/>
      <c r="AU175" s="29"/>
      <c r="AV175" s="97" t="s">
        <v>192</v>
      </c>
      <c r="AW175" s="98" t="s">
        <v>185</v>
      </c>
      <c r="AX175" s="99"/>
      <c r="AY175" s="27" t="s">
        <v>536</v>
      </c>
      <c r="AZ175" s="29"/>
    </row>
    <row r="176" spans="1:54" x14ac:dyDescent="0.35">
      <c r="A176" s="21">
        <v>46650</v>
      </c>
      <c r="B176" s="15">
        <v>46650</v>
      </c>
      <c r="C176" s="16" t="s">
        <v>204</v>
      </c>
      <c r="E176" s="16"/>
      <c r="F176" s="16"/>
      <c r="G176" s="16"/>
      <c r="I176" s="105" t="s">
        <v>397</v>
      </c>
      <c r="J176" s="26" t="s">
        <v>185</v>
      </c>
      <c r="K176" s="100" t="s">
        <v>294</v>
      </c>
      <c r="L176" s="27" t="s">
        <v>533</v>
      </c>
      <c r="M176" s="25"/>
      <c r="N176" s="49"/>
      <c r="P176" s="24"/>
      <c r="Q176" s="24"/>
      <c r="R176" s="25"/>
      <c r="T176" s="48"/>
      <c r="U176" s="29"/>
      <c r="V176" s="29"/>
      <c r="W176" s="29"/>
      <c r="X176" s="54"/>
      <c r="Y176" s="29"/>
      <c r="Z176" s="97" t="s">
        <v>196</v>
      </c>
      <c r="AA176" s="98" t="s">
        <v>185</v>
      </c>
      <c r="AB176" s="99" t="s">
        <v>185</v>
      </c>
      <c r="AC176" s="101" t="s">
        <v>521</v>
      </c>
      <c r="AE176" s="29"/>
      <c r="AG176" s="36" t="s">
        <v>201</v>
      </c>
      <c r="AH176" s="26" t="s">
        <v>185</v>
      </c>
      <c r="AI176" s="104" t="s">
        <v>185</v>
      </c>
      <c r="AJ176" s="27" t="s">
        <v>535</v>
      </c>
      <c r="AK176" s="24"/>
      <c r="AL176" s="29"/>
      <c r="AM176" s="45"/>
      <c r="AN176" s="32"/>
      <c r="AO176" s="45"/>
      <c r="AP176" s="24"/>
      <c r="AQ176" s="25"/>
      <c r="AR176" s="29"/>
      <c r="AS176" s="25"/>
      <c r="AT176" s="29"/>
      <c r="AU176" s="29"/>
      <c r="AV176" s="97" t="s">
        <v>192</v>
      </c>
      <c r="AW176" s="98" t="s">
        <v>185</v>
      </c>
      <c r="AX176" s="99"/>
      <c r="AY176" s="27" t="s">
        <v>536</v>
      </c>
      <c r="AZ176" s="29"/>
      <c r="BB176" t="s">
        <v>521</v>
      </c>
    </row>
    <row r="177" spans="1:54" x14ac:dyDescent="0.35">
      <c r="A177" s="21">
        <v>46651</v>
      </c>
      <c r="B177" s="15">
        <v>46651</v>
      </c>
      <c r="C177" s="16" t="s">
        <v>204</v>
      </c>
      <c r="E177" s="16"/>
      <c r="F177" s="16"/>
      <c r="G177" s="16"/>
      <c r="I177" s="105" t="s">
        <v>397</v>
      </c>
      <c r="J177" s="26" t="s">
        <v>185</v>
      </c>
      <c r="K177" s="100" t="s">
        <v>295</v>
      </c>
      <c r="L177" s="27" t="s">
        <v>533</v>
      </c>
      <c r="M177" s="25"/>
      <c r="N177" s="49"/>
      <c r="P177" s="24"/>
      <c r="Q177" s="24"/>
      <c r="R177" s="25"/>
      <c r="T177" s="48"/>
      <c r="U177" s="29"/>
      <c r="V177" s="29"/>
      <c r="W177" s="29"/>
      <c r="X177" s="54"/>
      <c r="Y177" s="29"/>
      <c r="Z177" s="97" t="s">
        <v>196</v>
      </c>
      <c r="AA177" s="98" t="s">
        <v>185</v>
      </c>
      <c r="AB177" s="99" t="s">
        <v>185</v>
      </c>
      <c r="AC177" s="101" t="s">
        <v>521</v>
      </c>
      <c r="AE177" s="29"/>
      <c r="AG177" s="36" t="s">
        <v>201</v>
      </c>
      <c r="AH177" s="26" t="s">
        <v>185</v>
      </c>
      <c r="AI177" s="104" t="s">
        <v>328</v>
      </c>
      <c r="AJ177" s="27" t="s">
        <v>535</v>
      </c>
      <c r="AK177" s="24"/>
      <c r="AL177" s="29"/>
      <c r="AM177" s="45"/>
      <c r="AN177" s="32"/>
      <c r="AO177" s="45"/>
      <c r="AP177" s="24"/>
      <c r="AQ177" s="25"/>
      <c r="AR177" s="29"/>
      <c r="AS177" s="25"/>
      <c r="AT177" s="29"/>
      <c r="AU177" s="29"/>
      <c r="AV177" s="97" t="s">
        <v>192</v>
      </c>
      <c r="AW177" s="98" t="s">
        <v>185</v>
      </c>
      <c r="AX177" s="99"/>
      <c r="AY177" s="27" t="s">
        <v>536</v>
      </c>
      <c r="AZ177" s="29"/>
      <c r="BB177" t="s">
        <v>547</v>
      </c>
    </row>
    <row r="178" spans="1:54" x14ac:dyDescent="0.35">
      <c r="A178" s="21">
        <v>46652</v>
      </c>
      <c r="B178" s="15">
        <v>46652</v>
      </c>
      <c r="C178" s="16" t="s">
        <v>204</v>
      </c>
      <c r="E178" s="16"/>
      <c r="F178" s="16"/>
      <c r="G178" s="16"/>
      <c r="I178" s="105" t="s">
        <v>397</v>
      </c>
      <c r="J178" s="26" t="s">
        <v>185</v>
      </c>
      <c r="K178" s="100" t="s">
        <v>257</v>
      </c>
      <c r="L178" s="27" t="s">
        <v>533</v>
      </c>
      <c r="M178" s="25"/>
      <c r="N178" s="49"/>
      <c r="P178" s="24"/>
      <c r="Q178" s="24"/>
      <c r="R178" s="25"/>
      <c r="T178" s="48"/>
      <c r="U178" s="29"/>
      <c r="V178" s="29"/>
      <c r="W178" s="29"/>
      <c r="X178" s="54"/>
      <c r="Y178" s="29"/>
      <c r="Z178" s="97" t="s">
        <v>196</v>
      </c>
      <c r="AA178" s="98" t="s">
        <v>185</v>
      </c>
      <c r="AB178" s="99" t="s">
        <v>185</v>
      </c>
      <c r="AC178" s="101" t="s">
        <v>521</v>
      </c>
      <c r="AE178" s="29"/>
      <c r="AG178" s="36" t="s">
        <v>201</v>
      </c>
      <c r="AH178" s="26" t="s">
        <v>185</v>
      </c>
      <c r="AI178" s="104" t="s">
        <v>344</v>
      </c>
      <c r="AJ178" s="27" t="s">
        <v>535</v>
      </c>
      <c r="AK178" s="24"/>
      <c r="AL178" s="29"/>
      <c r="AM178" s="45"/>
      <c r="AN178" s="32"/>
      <c r="AO178" s="45"/>
      <c r="AP178" s="24"/>
      <c r="AQ178" s="25"/>
      <c r="AR178" s="29"/>
      <c r="AS178" s="25"/>
      <c r="AT178" s="29"/>
      <c r="AU178" s="29"/>
      <c r="AV178" s="97" t="s">
        <v>192</v>
      </c>
      <c r="AW178" s="98" t="s">
        <v>185</v>
      </c>
      <c r="AX178" s="99"/>
      <c r="AY178" s="27" t="s">
        <v>536</v>
      </c>
      <c r="AZ178" s="29"/>
    </row>
    <row r="179" spans="1:54" x14ac:dyDescent="0.35">
      <c r="A179" s="21">
        <v>46653</v>
      </c>
      <c r="B179" s="15">
        <v>46653</v>
      </c>
      <c r="C179" s="16" t="s">
        <v>204</v>
      </c>
      <c r="E179" s="16"/>
      <c r="F179" s="16"/>
      <c r="G179" s="16"/>
      <c r="I179" s="105" t="s">
        <v>397</v>
      </c>
      <c r="J179" s="26" t="s">
        <v>185</v>
      </c>
      <c r="K179" s="100" t="s">
        <v>296</v>
      </c>
      <c r="L179" s="27" t="s">
        <v>533</v>
      </c>
      <c r="M179" s="35"/>
      <c r="N179" s="53"/>
      <c r="P179" s="24"/>
      <c r="Q179" s="30"/>
      <c r="R179" s="25"/>
      <c r="T179" s="48"/>
      <c r="U179" s="29"/>
      <c r="V179" s="29"/>
      <c r="W179" s="29"/>
      <c r="X179" s="54"/>
      <c r="Y179" s="29"/>
      <c r="Z179" s="97" t="s">
        <v>196</v>
      </c>
      <c r="AA179" s="98" t="s">
        <v>185</v>
      </c>
      <c r="AB179" s="99" t="s">
        <v>185</v>
      </c>
      <c r="AC179" s="101" t="s">
        <v>521</v>
      </c>
      <c r="AE179" s="29"/>
      <c r="AG179" s="36" t="s">
        <v>201</v>
      </c>
      <c r="AH179" s="26" t="s">
        <v>185</v>
      </c>
      <c r="AI179" s="104" t="s">
        <v>185</v>
      </c>
      <c r="AJ179" s="27" t="s">
        <v>535</v>
      </c>
      <c r="AK179" s="24"/>
      <c r="AL179" s="29"/>
      <c r="AM179" s="50"/>
      <c r="AN179" s="32"/>
      <c r="AO179" s="45"/>
      <c r="AP179" s="24"/>
      <c r="AQ179" s="25"/>
      <c r="AR179" s="29"/>
      <c r="AS179" s="25"/>
      <c r="AT179" s="29"/>
      <c r="AU179" s="29"/>
      <c r="AV179" s="97" t="s">
        <v>192</v>
      </c>
      <c r="AW179" s="98" t="s">
        <v>185</v>
      </c>
      <c r="AX179" s="99"/>
      <c r="AY179" s="27" t="s">
        <v>536</v>
      </c>
      <c r="AZ179" s="29"/>
    </row>
    <row r="180" spans="1:54" x14ac:dyDescent="0.35">
      <c r="A180" s="21">
        <v>46654</v>
      </c>
      <c r="B180" s="15">
        <v>46654</v>
      </c>
      <c r="C180" s="16" t="s">
        <v>204</v>
      </c>
      <c r="E180" s="16"/>
      <c r="F180" s="16"/>
      <c r="G180" s="16"/>
      <c r="I180" s="105" t="s">
        <v>415</v>
      </c>
      <c r="J180" s="26" t="s">
        <v>33</v>
      </c>
      <c r="K180" s="100" t="s">
        <v>172</v>
      </c>
      <c r="L180" s="27" t="s">
        <v>544</v>
      </c>
      <c r="M180" s="22" t="s">
        <v>345</v>
      </c>
      <c r="N180" s="44" t="s">
        <v>346</v>
      </c>
      <c r="P180" s="24"/>
      <c r="Q180" s="23" t="s">
        <v>347</v>
      </c>
      <c r="R180" s="25"/>
      <c r="T180" s="48"/>
      <c r="U180" s="29"/>
      <c r="V180" s="29"/>
      <c r="W180" s="29"/>
      <c r="X180" s="54"/>
      <c r="Y180" s="29"/>
      <c r="Z180" s="97" t="s">
        <v>193</v>
      </c>
      <c r="AA180" s="98" t="s">
        <v>79</v>
      </c>
      <c r="AB180" s="99" t="s">
        <v>185</v>
      </c>
      <c r="AC180" s="101" t="s">
        <v>545</v>
      </c>
      <c r="AE180" s="29"/>
      <c r="AG180" s="36" t="s">
        <v>201</v>
      </c>
      <c r="AH180" s="26" t="s">
        <v>109</v>
      </c>
      <c r="AI180" s="104" t="s">
        <v>165</v>
      </c>
      <c r="AJ180" s="27" t="s">
        <v>546</v>
      </c>
      <c r="AK180" s="24"/>
      <c r="AL180" s="29"/>
      <c r="AM180" s="29"/>
      <c r="AN180" s="32"/>
      <c r="AO180" s="45"/>
      <c r="AP180" s="24"/>
      <c r="AQ180" s="25"/>
      <c r="AR180" s="31" t="s">
        <v>60</v>
      </c>
      <c r="AS180" s="25"/>
      <c r="AT180" s="22" t="s">
        <v>61</v>
      </c>
      <c r="AU180" s="29"/>
      <c r="AV180" s="97" t="s">
        <v>222</v>
      </c>
      <c r="AW180" s="98" t="s">
        <v>79</v>
      </c>
      <c r="AX180" s="99"/>
      <c r="AY180" s="27" t="s">
        <v>547</v>
      </c>
      <c r="AZ180" s="29"/>
      <c r="BB180" t="s">
        <v>536</v>
      </c>
    </row>
    <row r="181" spans="1:54" x14ac:dyDescent="0.35">
      <c r="A181" s="21">
        <v>46655</v>
      </c>
      <c r="B181" s="15">
        <v>46655</v>
      </c>
      <c r="C181" s="16" t="s">
        <v>204</v>
      </c>
      <c r="E181" s="16"/>
      <c r="F181" s="16"/>
      <c r="G181" s="16"/>
      <c r="I181" s="105" t="s">
        <v>415</v>
      </c>
      <c r="J181" s="26" t="s">
        <v>185</v>
      </c>
      <c r="K181" s="100" t="s">
        <v>185</v>
      </c>
      <c r="L181" s="27" t="s">
        <v>544</v>
      </c>
      <c r="M181" s="24" t="s">
        <v>548</v>
      </c>
      <c r="N181" s="46" t="s">
        <v>549</v>
      </c>
      <c r="P181" s="24"/>
      <c r="Q181" s="25" t="s">
        <v>550</v>
      </c>
      <c r="R181" s="25"/>
      <c r="T181" s="48"/>
      <c r="U181" s="29"/>
      <c r="V181" s="29"/>
      <c r="W181" s="29"/>
      <c r="X181" s="54"/>
      <c r="Y181" s="29"/>
      <c r="Z181" s="97" t="s">
        <v>193</v>
      </c>
      <c r="AA181" s="98" t="s">
        <v>185</v>
      </c>
      <c r="AB181" s="99" t="s">
        <v>185</v>
      </c>
      <c r="AC181" s="101" t="s">
        <v>545</v>
      </c>
      <c r="AE181" s="29"/>
      <c r="AG181" s="36" t="s">
        <v>201</v>
      </c>
      <c r="AH181" s="26" t="s">
        <v>109</v>
      </c>
      <c r="AI181" s="104" t="s">
        <v>165</v>
      </c>
      <c r="AJ181" s="27" t="s">
        <v>546</v>
      </c>
      <c r="AK181" s="24"/>
      <c r="AL181" s="29"/>
      <c r="AM181" s="29"/>
      <c r="AN181" s="32"/>
      <c r="AO181" s="45"/>
      <c r="AP181" s="24"/>
      <c r="AQ181" s="25"/>
      <c r="AR181" s="32" t="s">
        <v>551</v>
      </c>
      <c r="AS181" s="25"/>
      <c r="AT181" s="24" t="s">
        <v>552</v>
      </c>
      <c r="AU181" s="29"/>
      <c r="AV181" s="97" t="s">
        <v>222</v>
      </c>
      <c r="AW181" s="98" t="s">
        <v>185</v>
      </c>
      <c r="AX181" s="99"/>
      <c r="AY181" s="27" t="s">
        <v>547</v>
      </c>
      <c r="AZ181" s="29"/>
      <c r="BB181" t="s">
        <v>545</v>
      </c>
    </row>
    <row r="182" spans="1:54" x14ac:dyDescent="0.35">
      <c r="A182" s="21">
        <v>46656</v>
      </c>
      <c r="B182" s="15">
        <v>46656</v>
      </c>
      <c r="C182" s="16" t="s">
        <v>204</v>
      </c>
      <c r="E182" s="16"/>
      <c r="F182" s="16"/>
      <c r="G182" s="16"/>
      <c r="I182" s="105" t="s">
        <v>415</v>
      </c>
      <c r="J182" s="26" t="s">
        <v>185</v>
      </c>
      <c r="K182" s="100" t="s">
        <v>288</v>
      </c>
      <c r="L182" s="27" t="s">
        <v>544</v>
      </c>
      <c r="M182" s="24"/>
      <c r="N182" s="46"/>
      <c r="P182" s="24"/>
      <c r="Q182" s="25"/>
      <c r="R182" s="25"/>
      <c r="T182" s="48"/>
      <c r="U182" s="29"/>
      <c r="V182" s="29"/>
      <c r="W182" s="29"/>
      <c r="X182" s="54"/>
      <c r="Y182" s="29"/>
      <c r="Z182" s="97" t="s">
        <v>193</v>
      </c>
      <c r="AA182" s="98" t="s">
        <v>185</v>
      </c>
      <c r="AB182" s="99" t="s">
        <v>185</v>
      </c>
      <c r="AC182" s="101" t="s">
        <v>545</v>
      </c>
      <c r="AE182" s="29"/>
      <c r="AG182" s="36" t="s">
        <v>201</v>
      </c>
      <c r="AH182" s="26" t="s">
        <v>185</v>
      </c>
      <c r="AI182" s="104" t="s">
        <v>348</v>
      </c>
      <c r="AJ182" s="27" t="s">
        <v>546</v>
      </c>
      <c r="AK182" s="24"/>
      <c r="AL182" s="29"/>
      <c r="AM182" s="29"/>
      <c r="AN182" s="32"/>
      <c r="AO182" s="45"/>
      <c r="AP182" s="24"/>
      <c r="AQ182" s="25"/>
      <c r="AR182" s="32"/>
      <c r="AS182" s="25"/>
      <c r="AT182" s="24"/>
      <c r="AU182" s="29"/>
      <c r="AV182" s="97" t="s">
        <v>222</v>
      </c>
      <c r="AW182" s="98" t="s">
        <v>185</v>
      </c>
      <c r="AX182" s="99"/>
      <c r="AY182" s="27" t="s">
        <v>547</v>
      </c>
      <c r="AZ182" s="29"/>
    </row>
    <row r="183" spans="1:54" x14ac:dyDescent="0.35">
      <c r="A183" s="21">
        <v>46657</v>
      </c>
      <c r="B183" s="15">
        <v>46657</v>
      </c>
      <c r="C183" s="16" t="s">
        <v>204</v>
      </c>
      <c r="E183" s="16"/>
      <c r="F183" s="16"/>
      <c r="G183" s="16"/>
      <c r="I183" s="105" t="s">
        <v>415</v>
      </c>
      <c r="J183" s="26" t="s">
        <v>185</v>
      </c>
      <c r="K183" s="100" t="s">
        <v>349</v>
      </c>
      <c r="L183" s="27" t="s">
        <v>544</v>
      </c>
      <c r="M183" s="24"/>
      <c r="N183" s="46"/>
      <c r="P183" s="24"/>
      <c r="Q183" s="25"/>
      <c r="R183" s="25"/>
      <c r="T183" s="48"/>
      <c r="U183" s="29"/>
      <c r="V183" s="29"/>
      <c r="W183" s="29"/>
      <c r="X183" s="54"/>
      <c r="Y183" s="29"/>
      <c r="Z183" s="97" t="s">
        <v>193</v>
      </c>
      <c r="AA183" s="98" t="s">
        <v>185</v>
      </c>
      <c r="AB183" s="99" t="s">
        <v>185</v>
      </c>
      <c r="AC183" s="101" t="s">
        <v>545</v>
      </c>
      <c r="AE183" s="29"/>
      <c r="AG183" s="36" t="s">
        <v>201</v>
      </c>
      <c r="AH183" s="26" t="s">
        <v>185</v>
      </c>
      <c r="AI183" s="104" t="s">
        <v>350</v>
      </c>
      <c r="AJ183" s="27" t="s">
        <v>546</v>
      </c>
      <c r="AK183" s="24"/>
      <c r="AL183" s="29"/>
      <c r="AM183" s="29"/>
      <c r="AN183" s="32"/>
      <c r="AO183" s="45"/>
      <c r="AP183" s="24"/>
      <c r="AQ183" s="25"/>
      <c r="AR183" s="32"/>
      <c r="AS183" s="25"/>
      <c r="AT183" s="24"/>
      <c r="AU183" s="29"/>
      <c r="AV183" s="97" t="s">
        <v>222</v>
      </c>
      <c r="AW183" s="98" t="s">
        <v>185</v>
      </c>
      <c r="AX183" s="99"/>
      <c r="AY183" s="27" t="s">
        <v>547</v>
      </c>
      <c r="AZ183" s="29"/>
    </row>
    <row r="184" spans="1:54" x14ac:dyDescent="0.35">
      <c r="A184" s="21">
        <v>46658</v>
      </c>
      <c r="B184" s="15">
        <v>46658</v>
      </c>
      <c r="C184" s="16" t="s">
        <v>204</v>
      </c>
      <c r="E184" s="16"/>
      <c r="F184" s="16"/>
      <c r="G184" s="16"/>
      <c r="I184" s="105" t="s">
        <v>415</v>
      </c>
      <c r="J184" s="26" t="s">
        <v>185</v>
      </c>
      <c r="K184" s="100" t="s">
        <v>351</v>
      </c>
      <c r="L184" s="27" t="s">
        <v>544</v>
      </c>
      <c r="M184" s="24"/>
      <c r="N184" s="46"/>
      <c r="P184" s="24"/>
      <c r="Q184" s="25"/>
      <c r="R184" s="25"/>
      <c r="T184" s="48"/>
      <c r="U184" s="29"/>
      <c r="V184" s="29"/>
      <c r="W184" s="29"/>
      <c r="X184" s="54"/>
      <c r="Y184" s="29"/>
      <c r="Z184" s="97" t="s">
        <v>193</v>
      </c>
      <c r="AA184" s="98" t="s">
        <v>185</v>
      </c>
      <c r="AB184" s="99" t="s">
        <v>185</v>
      </c>
      <c r="AC184" s="101" t="s">
        <v>545</v>
      </c>
      <c r="AE184" s="29"/>
      <c r="AG184" s="36" t="s">
        <v>201</v>
      </c>
      <c r="AH184" s="26" t="s">
        <v>185</v>
      </c>
      <c r="AI184" s="104" t="s">
        <v>185</v>
      </c>
      <c r="AJ184" s="27" t="s">
        <v>546</v>
      </c>
      <c r="AK184" s="24"/>
      <c r="AL184" s="29"/>
      <c r="AM184" s="29"/>
      <c r="AN184" s="32"/>
      <c r="AO184" s="45"/>
      <c r="AP184" s="24"/>
      <c r="AQ184" s="25"/>
      <c r="AR184" s="32"/>
      <c r="AS184" s="25"/>
      <c r="AT184" s="24"/>
      <c r="AU184" s="29"/>
      <c r="AV184" s="97" t="s">
        <v>222</v>
      </c>
      <c r="AW184" s="98" t="s">
        <v>185</v>
      </c>
      <c r="AX184" s="99"/>
      <c r="AY184" s="27" t="s">
        <v>547</v>
      </c>
      <c r="AZ184" s="29"/>
    </row>
    <row r="185" spans="1:54" x14ac:dyDescent="0.35">
      <c r="A185" s="21">
        <v>46659</v>
      </c>
      <c r="B185" s="15">
        <v>46659</v>
      </c>
      <c r="C185" s="16" t="s">
        <v>204</v>
      </c>
      <c r="E185" s="16"/>
      <c r="F185" s="16"/>
      <c r="G185" s="16"/>
      <c r="I185" s="105" t="s">
        <v>415</v>
      </c>
      <c r="J185" s="26" t="s">
        <v>185</v>
      </c>
      <c r="K185" s="100" t="s">
        <v>287</v>
      </c>
      <c r="L185" s="27" t="s">
        <v>544</v>
      </c>
      <c r="M185" s="24"/>
      <c r="N185" s="46"/>
      <c r="P185" s="24"/>
      <c r="Q185" s="25"/>
      <c r="R185" s="25"/>
      <c r="T185" s="48"/>
      <c r="U185" s="29"/>
      <c r="V185" s="29"/>
      <c r="W185" s="29"/>
      <c r="X185" s="54"/>
      <c r="Y185" s="29"/>
      <c r="Z185" s="97" t="s">
        <v>193</v>
      </c>
      <c r="AA185" s="98" t="s">
        <v>185</v>
      </c>
      <c r="AB185" s="99" t="s">
        <v>185</v>
      </c>
      <c r="AC185" s="101" t="s">
        <v>545</v>
      </c>
      <c r="AE185" s="29"/>
      <c r="AG185" s="36" t="s">
        <v>201</v>
      </c>
      <c r="AH185" s="26" t="s">
        <v>185</v>
      </c>
      <c r="AI185" s="104" t="s">
        <v>303</v>
      </c>
      <c r="AJ185" s="27" t="s">
        <v>546</v>
      </c>
      <c r="AK185" s="24"/>
      <c r="AL185" s="29"/>
      <c r="AM185" s="29"/>
      <c r="AN185" s="32"/>
      <c r="AO185" s="45"/>
      <c r="AP185" s="24"/>
      <c r="AQ185" s="25"/>
      <c r="AR185" s="32"/>
      <c r="AS185" s="25"/>
      <c r="AT185" s="24"/>
      <c r="AU185" s="29"/>
      <c r="AV185" s="97" t="s">
        <v>222</v>
      </c>
      <c r="AW185" s="98" t="s">
        <v>185</v>
      </c>
      <c r="AX185" s="99"/>
      <c r="AY185" s="27" t="s">
        <v>547</v>
      </c>
      <c r="AZ185" s="29"/>
    </row>
    <row r="186" spans="1:54" x14ac:dyDescent="0.35">
      <c r="A186" s="21">
        <v>46660</v>
      </c>
      <c r="B186" s="15">
        <v>46660</v>
      </c>
      <c r="C186" s="16" t="s">
        <v>204</v>
      </c>
      <c r="E186" s="16"/>
      <c r="F186" s="16"/>
      <c r="G186" s="16"/>
      <c r="I186" s="105" t="s">
        <v>415</v>
      </c>
      <c r="J186" s="26" t="s">
        <v>185</v>
      </c>
      <c r="K186" s="100" t="s">
        <v>185</v>
      </c>
      <c r="L186" s="27" t="s">
        <v>544</v>
      </c>
      <c r="M186" s="30"/>
      <c r="N186" s="46"/>
      <c r="P186" s="24"/>
      <c r="Q186" s="25"/>
      <c r="R186" s="35"/>
      <c r="T186" s="48"/>
      <c r="U186" s="29"/>
      <c r="V186" s="29"/>
      <c r="W186" s="29"/>
      <c r="X186" s="56"/>
      <c r="Y186" s="29"/>
      <c r="Z186" s="97" t="s">
        <v>193</v>
      </c>
      <c r="AA186" s="98" t="s">
        <v>185</v>
      </c>
      <c r="AB186" s="99" t="s">
        <v>185</v>
      </c>
      <c r="AC186" s="101" t="s">
        <v>545</v>
      </c>
      <c r="AE186" s="29"/>
      <c r="AG186" s="36" t="s">
        <v>201</v>
      </c>
      <c r="AH186" s="26" t="s">
        <v>185</v>
      </c>
      <c r="AI186" s="104" t="s">
        <v>185</v>
      </c>
      <c r="AJ186" s="27" t="s">
        <v>546</v>
      </c>
      <c r="AK186" s="30"/>
      <c r="AL186" s="29"/>
      <c r="AM186" s="29"/>
      <c r="AN186" s="52"/>
      <c r="AO186" s="45"/>
      <c r="AP186" s="24"/>
      <c r="AQ186" s="25"/>
      <c r="AR186" s="32"/>
      <c r="AS186" s="25"/>
      <c r="AT186" s="24"/>
      <c r="AU186" s="29"/>
      <c r="AV186" s="97" t="s">
        <v>222</v>
      </c>
      <c r="AW186" s="98" t="s">
        <v>185</v>
      </c>
      <c r="AX186" s="99"/>
      <c r="AY186" s="27" t="s">
        <v>547</v>
      </c>
      <c r="AZ186" s="29"/>
    </row>
    <row r="187" spans="1:54" x14ac:dyDescent="0.35">
      <c r="A187" s="21">
        <v>46661</v>
      </c>
      <c r="B187" s="15">
        <v>46661</v>
      </c>
      <c r="C187" s="16" t="s">
        <v>205</v>
      </c>
      <c r="E187" s="16"/>
      <c r="F187" s="16"/>
      <c r="G187" s="16"/>
      <c r="I187" s="105" t="s">
        <v>379</v>
      </c>
      <c r="J187" s="26" t="s">
        <v>96</v>
      </c>
      <c r="K187" s="100" t="s">
        <v>136</v>
      </c>
      <c r="L187" s="27" t="s">
        <v>553</v>
      </c>
      <c r="M187" s="23" t="s">
        <v>352</v>
      </c>
      <c r="N187" s="46"/>
      <c r="P187" s="24"/>
      <c r="Q187" s="25"/>
      <c r="T187" s="48"/>
      <c r="U187" s="29"/>
      <c r="V187" s="29"/>
      <c r="W187" s="29"/>
      <c r="X187" s="57" t="s">
        <v>554</v>
      </c>
      <c r="Y187" s="29"/>
      <c r="Z187" s="97" t="s">
        <v>193</v>
      </c>
      <c r="AA187" s="98" t="s">
        <v>185</v>
      </c>
      <c r="AB187" s="99" t="s">
        <v>185</v>
      </c>
      <c r="AC187" s="101" t="s">
        <v>545</v>
      </c>
      <c r="AE187" s="29"/>
      <c r="AG187" s="36" t="s">
        <v>188</v>
      </c>
      <c r="AH187" s="26" t="s">
        <v>88</v>
      </c>
      <c r="AI187" s="104" t="s">
        <v>157</v>
      </c>
      <c r="AJ187" s="27" t="s">
        <v>555</v>
      </c>
      <c r="AK187" s="43" t="s">
        <v>62</v>
      </c>
      <c r="AL187" s="22" t="s">
        <v>63</v>
      </c>
      <c r="AM187" s="29"/>
      <c r="AN187" s="29"/>
      <c r="AO187" s="45"/>
      <c r="AP187" s="24"/>
      <c r="AQ187" s="25"/>
      <c r="AR187" s="32"/>
      <c r="AS187" s="25"/>
      <c r="AT187" s="24"/>
      <c r="AU187" s="29"/>
      <c r="AV187" s="97" t="s">
        <v>186</v>
      </c>
      <c r="AW187" s="98" t="s">
        <v>79</v>
      </c>
      <c r="AX187" s="99"/>
      <c r="AY187" s="27" t="s">
        <v>556</v>
      </c>
      <c r="AZ187" s="29"/>
    </row>
    <row r="188" spans="1:54" x14ac:dyDescent="0.35">
      <c r="A188" s="21">
        <v>46662</v>
      </c>
      <c r="B188" s="15">
        <v>46662</v>
      </c>
      <c r="C188" s="16" t="s">
        <v>205</v>
      </c>
      <c r="E188" s="16"/>
      <c r="F188" s="16"/>
      <c r="G188" s="16"/>
      <c r="I188" s="105" t="s">
        <v>379</v>
      </c>
      <c r="J188" s="26" t="s">
        <v>185</v>
      </c>
      <c r="K188" s="100" t="s">
        <v>185</v>
      </c>
      <c r="L188" s="27" t="s">
        <v>553</v>
      </c>
      <c r="M188" s="25" t="s">
        <v>557</v>
      </c>
      <c r="N188" s="46"/>
      <c r="P188" s="24"/>
      <c r="Q188" s="25"/>
      <c r="T188" s="48"/>
      <c r="U188" s="29"/>
      <c r="V188" s="29"/>
      <c r="W188" s="29"/>
      <c r="X188" s="54" t="s">
        <v>558</v>
      </c>
      <c r="Y188" s="29"/>
      <c r="Z188" s="97" t="s">
        <v>193</v>
      </c>
      <c r="AA188" s="98" t="s">
        <v>185</v>
      </c>
      <c r="AB188" s="99" t="s">
        <v>185</v>
      </c>
      <c r="AC188" s="101" t="s">
        <v>545</v>
      </c>
      <c r="AE188" s="29"/>
      <c r="AG188" s="36" t="s">
        <v>188</v>
      </c>
      <c r="AH188" s="26" t="s">
        <v>185</v>
      </c>
      <c r="AI188" s="104" t="s">
        <v>185</v>
      </c>
      <c r="AJ188" s="27" t="s">
        <v>555</v>
      </c>
      <c r="AK188" s="45" t="s">
        <v>559</v>
      </c>
      <c r="AL188" s="24" t="s">
        <v>560</v>
      </c>
      <c r="AM188" s="29"/>
      <c r="AN188" s="29"/>
      <c r="AO188" s="45"/>
      <c r="AP188" s="24"/>
      <c r="AQ188" s="25"/>
      <c r="AR188" s="32"/>
      <c r="AS188" s="25"/>
      <c r="AT188" s="24"/>
      <c r="AU188" s="29"/>
      <c r="AV188" s="97" t="s">
        <v>186</v>
      </c>
      <c r="AW188" s="98" t="s">
        <v>185</v>
      </c>
      <c r="AX188" s="99"/>
      <c r="AY188" s="27" t="s">
        <v>556</v>
      </c>
      <c r="AZ188" s="29"/>
    </row>
    <row r="189" spans="1:54" x14ac:dyDescent="0.35">
      <c r="A189" s="21">
        <v>46663</v>
      </c>
      <c r="B189" s="15">
        <v>46663</v>
      </c>
      <c r="C189" s="16" t="s">
        <v>205</v>
      </c>
      <c r="E189" s="16"/>
      <c r="F189" s="16"/>
      <c r="G189" s="16"/>
      <c r="I189" s="105" t="s">
        <v>379</v>
      </c>
      <c r="J189" s="26" t="s">
        <v>185</v>
      </c>
      <c r="K189" s="100" t="s">
        <v>257</v>
      </c>
      <c r="L189" s="27" t="s">
        <v>553</v>
      </c>
      <c r="M189" s="25"/>
      <c r="N189" s="46"/>
      <c r="P189" s="24"/>
      <c r="Q189" s="25"/>
      <c r="T189" s="48"/>
      <c r="U189" s="29"/>
      <c r="V189" s="29"/>
      <c r="W189" s="29"/>
      <c r="X189" s="110"/>
      <c r="Y189" s="29"/>
      <c r="Z189" s="97" t="s">
        <v>193</v>
      </c>
      <c r="AA189" s="98" t="s">
        <v>185</v>
      </c>
      <c r="AB189" s="99" t="s">
        <v>185</v>
      </c>
      <c r="AC189" s="101" t="s">
        <v>545</v>
      </c>
      <c r="AE189" s="29"/>
      <c r="AG189" s="36" t="s">
        <v>188</v>
      </c>
      <c r="AH189" s="26" t="s">
        <v>185</v>
      </c>
      <c r="AI189" s="104" t="s">
        <v>185</v>
      </c>
      <c r="AJ189" s="27" t="s">
        <v>555</v>
      </c>
      <c r="AK189" s="45"/>
      <c r="AL189" s="24"/>
      <c r="AM189" s="29"/>
      <c r="AN189" s="29"/>
      <c r="AO189" s="45"/>
      <c r="AP189" s="24"/>
      <c r="AQ189" s="25"/>
      <c r="AR189" s="32"/>
      <c r="AS189" s="25"/>
      <c r="AT189" s="24"/>
      <c r="AU189" s="29"/>
      <c r="AV189" s="97" t="s">
        <v>186</v>
      </c>
      <c r="AW189" s="98" t="s">
        <v>185</v>
      </c>
      <c r="AX189" s="99"/>
      <c r="AY189" s="27" t="s">
        <v>556</v>
      </c>
      <c r="AZ189" s="29"/>
    </row>
    <row r="190" spans="1:54" x14ac:dyDescent="0.35">
      <c r="A190" s="21">
        <v>46664</v>
      </c>
      <c r="B190" s="15">
        <v>46664</v>
      </c>
      <c r="C190" s="16" t="s">
        <v>205</v>
      </c>
      <c r="E190" s="16"/>
      <c r="F190" s="16"/>
      <c r="G190" s="16"/>
      <c r="I190" s="105" t="s">
        <v>379</v>
      </c>
      <c r="J190" s="26" t="s">
        <v>185</v>
      </c>
      <c r="K190" s="100" t="s">
        <v>185</v>
      </c>
      <c r="L190" s="27" t="s">
        <v>553</v>
      </c>
      <c r="M190" s="25"/>
      <c r="N190" s="46"/>
      <c r="P190" s="24"/>
      <c r="Q190" s="25"/>
      <c r="T190" s="48"/>
      <c r="U190" s="29"/>
      <c r="V190" s="29"/>
      <c r="W190" s="29"/>
      <c r="X190" s="54"/>
      <c r="Y190" s="29"/>
      <c r="Z190" s="97" t="s">
        <v>193</v>
      </c>
      <c r="AA190" s="98" t="s">
        <v>185</v>
      </c>
      <c r="AB190" s="99" t="s">
        <v>185</v>
      </c>
      <c r="AC190" s="101" t="s">
        <v>545</v>
      </c>
      <c r="AE190" s="29"/>
      <c r="AG190" s="36" t="s">
        <v>188</v>
      </c>
      <c r="AH190" s="26" t="s">
        <v>185</v>
      </c>
      <c r="AI190" s="104" t="s">
        <v>185</v>
      </c>
      <c r="AJ190" s="27" t="s">
        <v>555</v>
      </c>
      <c r="AK190" s="45"/>
      <c r="AL190" s="24"/>
      <c r="AM190" s="29"/>
      <c r="AN190" s="29"/>
      <c r="AO190" s="45"/>
      <c r="AP190" s="24"/>
      <c r="AQ190" s="25"/>
      <c r="AR190" s="32"/>
      <c r="AS190" s="25"/>
      <c r="AT190" s="24"/>
      <c r="AU190" s="29"/>
      <c r="AV190" s="97" t="s">
        <v>186</v>
      </c>
      <c r="AW190" s="98" t="s">
        <v>185</v>
      </c>
      <c r="AX190" s="99"/>
      <c r="AY190" s="27" t="s">
        <v>556</v>
      </c>
      <c r="AZ190" s="29"/>
    </row>
    <row r="191" spans="1:54" x14ac:dyDescent="0.35">
      <c r="A191" s="21">
        <v>46665</v>
      </c>
      <c r="B191" s="15">
        <v>46665</v>
      </c>
      <c r="C191" s="16" t="s">
        <v>205</v>
      </c>
      <c r="E191" s="16"/>
      <c r="F191" s="16"/>
      <c r="G191" s="16"/>
      <c r="I191" s="105" t="s">
        <v>379</v>
      </c>
      <c r="J191" s="26" t="s">
        <v>185</v>
      </c>
      <c r="K191" s="100" t="s">
        <v>175</v>
      </c>
      <c r="L191" s="27" t="s">
        <v>553</v>
      </c>
      <c r="M191" s="25"/>
      <c r="N191" s="46"/>
      <c r="P191" s="24"/>
      <c r="Q191" s="25"/>
      <c r="T191" s="48"/>
      <c r="U191" s="29"/>
      <c r="V191" s="29"/>
      <c r="W191" s="29"/>
      <c r="X191" s="54"/>
      <c r="Y191" s="29"/>
      <c r="Z191" s="97" t="s">
        <v>193</v>
      </c>
      <c r="AA191" s="98" t="s">
        <v>185</v>
      </c>
      <c r="AB191" s="99" t="s">
        <v>185</v>
      </c>
      <c r="AC191" s="101" t="s">
        <v>545</v>
      </c>
      <c r="AE191" s="29"/>
      <c r="AG191" s="36" t="s">
        <v>188</v>
      </c>
      <c r="AH191" s="26" t="s">
        <v>185</v>
      </c>
      <c r="AI191" s="104" t="s">
        <v>185</v>
      </c>
      <c r="AJ191" s="27" t="s">
        <v>555</v>
      </c>
      <c r="AK191" s="45"/>
      <c r="AL191" s="24"/>
      <c r="AM191" s="29"/>
      <c r="AN191" s="29"/>
      <c r="AO191" s="45"/>
      <c r="AP191" s="24"/>
      <c r="AQ191" s="25"/>
      <c r="AR191" s="32"/>
      <c r="AS191" s="25"/>
      <c r="AT191" s="24"/>
      <c r="AU191" s="29"/>
      <c r="AV191" s="97" t="s">
        <v>192</v>
      </c>
      <c r="AW191" s="98" t="s">
        <v>79</v>
      </c>
      <c r="AX191" s="99"/>
      <c r="AY191" s="27" t="s">
        <v>561</v>
      </c>
      <c r="AZ191" s="29"/>
    </row>
    <row r="192" spans="1:54" x14ac:dyDescent="0.35">
      <c r="A192" s="21">
        <v>46666</v>
      </c>
      <c r="B192" s="15">
        <v>46666</v>
      </c>
      <c r="C192" s="16" t="s">
        <v>205</v>
      </c>
      <c r="E192" s="16"/>
      <c r="F192" s="16"/>
      <c r="G192" s="16"/>
      <c r="I192" s="105" t="s">
        <v>379</v>
      </c>
      <c r="J192" s="26" t="s">
        <v>185</v>
      </c>
      <c r="K192" s="100" t="s">
        <v>258</v>
      </c>
      <c r="L192" s="27" t="s">
        <v>553</v>
      </c>
      <c r="M192" s="25"/>
      <c r="N192" s="46"/>
      <c r="P192" s="24"/>
      <c r="Q192" s="25"/>
      <c r="T192" s="48"/>
      <c r="U192" s="29"/>
      <c r="V192" s="29"/>
      <c r="W192" s="29"/>
      <c r="X192" s="54"/>
      <c r="Y192" s="29"/>
      <c r="Z192" s="97" t="s">
        <v>193</v>
      </c>
      <c r="AA192" s="98" t="s">
        <v>185</v>
      </c>
      <c r="AB192" s="99" t="s">
        <v>185</v>
      </c>
      <c r="AC192" s="101" t="s">
        <v>545</v>
      </c>
      <c r="AE192" s="29"/>
      <c r="AG192" s="36" t="s">
        <v>188</v>
      </c>
      <c r="AH192" s="26" t="s">
        <v>185</v>
      </c>
      <c r="AI192" s="104" t="s">
        <v>185</v>
      </c>
      <c r="AJ192" s="27" t="s">
        <v>555</v>
      </c>
      <c r="AK192" s="45"/>
      <c r="AL192" s="24"/>
      <c r="AM192" s="29"/>
      <c r="AN192" s="29"/>
      <c r="AO192" s="45"/>
      <c r="AP192" s="24"/>
      <c r="AQ192" s="25"/>
      <c r="AR192" s="32"/>
      <c r="AS192" s="25"/>
      <c r="AT192" s="24"/>
      <c r="AU192" s="29"/>
      <c r="AV192" s="97" t="s">
        <v>192</v>
      </c>
      <c r="AW192" s="98" t="s">
        <v>185</v>
      </c>
      <c r="AX192" s="99"/>
      <c r="AY192" s="27" t="s">
        <v>561</v>
      </c>
      <c r="AZ192" s="29"/>
    </row>
    <row r="193" spans="1:52" x14ac:dyDescent="0.35">
      <c r="A193" s="21">
        <v>46667</v>
      </c>
      <c r="B193" s="15">
        <v>46667</v>
      </c>
      <c r="C193" s="16" t="s">
        <v>205</v>
      </c>
      <c r="E193" s="16"/>
      <c r="F193" s="16"/>
      <c r="G193" s="16"/>
      <c r="I193" s="105" t="s">
        <v>379</v>
      </c>
      <c r="J193" s="106" t="s">
        <v>127</v>
      </c>
      <c r="K193" s="100" t="s">
        <v>161</v>
      </c>
      <c r="L193" s="27" t="s">
        <v>553</v>
      </c>
      <c r="M193" s="35"/>
      <c r="N193" s="58"/>
      <c r="P193" s="30"/>
      <c r="Q193" s="25"/>
      <c r="T193" s="48"/>
      <c r="U193" s="29"/>
      <c r="V193" s="29"/>
      <c r="W193" s="29"/>
      <c r="X193" s="54"/>
      <c r="Y193" s="29"/>
      <c r="Z193" s="97" t="s">
        <v>193</v>
      </c>
      <c r="AA193" s="98" t="s">
        <v>185</v>
      </c>
      <c r="AB193" s="99" t="s">
        <v>185</v>
      </c>
      <c r="AC193" s="101" t="s">
        <v>545</v>
      </c>
      <c r="AE193" s="29"/>
      <c r="AG193" s="36" t="s">
        <v>188</v>
      </c>
      <c r="AH193" s="26" t="s">
        <v>185</v>
      </c>
      <c r="AI193" s="104" t="s">
        <v>185</v>
      </c>
      <c r="AJ193" s="27" t="s">
        <v>555</v>
      </c>
      <c r="AK193" s="50"/>
      <c r="AL193" s="24"/>
      <c r="AM193" s="29"/>
      <c r="AN193" s="29"/>
      <c r="AO193" s="50"/>
      <c r="AP193" s="24"/>
      <c r="AQ193" s="35"/>
      <c r="AR193" s="52"/>
      <c r="AS193" s="25"/>
      <c r="AT193" s="24"/>
      <c r="AU193" s="29"/>
      <c r="AV193" s="97" t="s">
        <v>192</v>
      </c>
      <c r="AW193" s="98" t="s">
        <v>185</v>
      </c>
      <c r="AX193" s="99"/>
      <c r="AY193" s="27" t="s">
        <v>561</v>
      </c>
      <c r="AZ193" s="29"/>
    </row>
    <row r="194" spans="1:52" x14ac:dyDescent="0.35">
      <c r="A194" s="21">
        <v>46668</v>
      </c>
      <c r="B194" s="15">
        <v>46668</v>
      </c>
      <c r="C194" s="16" t="s">
        <v>205</v>
      </c>
      <c r="E194" s="16"/>
      <c r="F194" s="16"/>
      <c r="G194" s="16"/>
      <c r="I194" s="105" t="s">
        <v>379</v>
      </c>
      <c r="J194" s="26" t="s">
        <v>127</v>
      </c>
      <c r="K194" s="100" t="s">
        <v>161</v>
      </c>
      <c r="L194" s="27" t="s">
        <v>562</v>
      </c>
      <c r="M194" s="22" t="s">
        <v>353</v>
      </c>
      <c r="Q194" s="25"/>
      <c r="T194" s="48"/>
      <c r="U194" s="29"/>
      <c r="V194" s="29"/>
      <c r="W194" s="29"/>
      <c r="X194" s="54"/>
      <c r="Y194" s="29"/>
      <c r="Z194" s="97" t="s">
        <v>187</v>
      </c>
      <c r="AA194" s="98" t="s">
        <v>79</v>
      </c>
      <c r="AB194" s="99" t="s">
        <v>185</v>
      </c>
      <c r="AC194" s="101" t="s">
        <v>563</v>
      </c>
      <c r="AG194" s="36" t="s">
        <v>188</v>
      </c>
      <c r="AH194" s="26" t="s">
        <v>79</v>
      </c>
      <c r="AI194" s="104" t="s">
        <v>135</v>
      </c>
      <c r="AJ194" s="27" t="s">
        <v>555</v>
      </c>
      <c r="AK194" s="31" t="s">
        <v>64</v>
      </c>
      <c r="AL194" s="24"/>
      <c r="AM194" s="23" t="s">
        <v>65</v>
      </c>
      <c r="AN194" s="29"/>
      <c r="AO194" s="29"/>
      <c r="AP194" s="24"/>
      <c r="AQ194" s="29"/>
      <c r="AR194" s="29"/>
      <c r="AS194" s="25"/>
      <c r="AT194" s="24"/>
      <c r="AU194" s="29"/>
      <c r="AV194" s="97" t="s">
        <v>192</v>
      </c>
      <c r="AW194" s="98" t="s">
        <v>185</v>
      </c>
      <c r="AX194" s="99"/>
      <c r="AY194" s="27" t="s">
        <v>561</v>
      </c>
      <c r="AZ194" s="29"/>
    </row>
    <row r="195" spans="1:52" x14ac:dyDescent="0.35">
      <c r="A195" s="21">
        <v>46669</v>
      </c>
      <c r="B195" s="15">
        <v>46669</v>
      </c>
      <c r="C195" s="16" t="s">
        <v>205</v>
      </c>
      <c r="E195" s="16"/>
      <c r="F195" s="16"/>
      <c r="G195" s="16"/>
      <c r="I195" s="105" t="s">
        <v>379</v>
      </c>
      <c r="J195" s="26" t="s">
        <v>185</v>
      </c>
      <c r="K195" s="100" t="s">
        <v>258</v>
      </c>
      <c r="L195" s="27" t="s">
        <v>562</v>
      </c>
      <c r="M195" s="24" t="s">
        <v>564</v>
      </c>
      <c r="Q195" s="25"/>
      <c r="T195" s="48"/>
      <c r="U195" s="29"/>
      <c r="V195" s="29"/>
      <c r="W195" s="29"/>
      <c r="X195" s="54"/>
      <c r="Y195" s="29"/>
      <c r="Z195" s="97" t="s">
        <v>187</v>
      </c>
      <c r="AA195" s="98" t="s">
        <v>185</v>
      </c>
      <c r="AB195" s="99" t="s">
        <v>185</v>
      </c>
      <c r="AC195" s="101" t="s">
        <v>563</v>
      </c>
      <c r="AG195" s="36" t="s">
        <v>188</v>
      </c>
      <c r="AH195" s="26" t="s">
        <v>185</v>
      </c>
      <c r="AI195" s="104" t="s">
        <v>213</v>
      </c>
      <c r="AJ195" s="27" t="s">
        <v>555</v>
      </c>
      <c r="AK195" s="32" t="s">
        <v>565</v>
      </c>
      <c r="AL195" s="24"/>
      <c r="AM195" s="25" t="s">
        <v>566</v>
      </c>
      <c r="AN195" s="29"/>
      <c r="AO195" s="29"/>
      <c r="AP195" s="24"/>
      <c r="AQ195" s="29"/>
      <c r="AR195" s="29"/>
      <c r="AS195" s="25"/>
      <c r="AT195" s="24"/>
      <c r="AU195" s="29"/>
      <c r="AV195" s="97" t="s">
        <v>192</v>
      </c>
      <c r="AW195" s="98" t="s">
        <v>185</v>
      </c>
      <c r="AX195" s="99"/>
      <c r="AY195" s="27" t="s">
        <v>561</v>
      </c>
      <c r="AZ195" s="29"/>
    </row>
    <row r="196" spans="1:52" x14ac:dyDescent="0.35">
      <c r="A196" s="21">
        <v>46670</v>
      </c>
      <c r="B196" s="15">
        <v>46670</v>
      </c>
      <c r="C196" s="16" t="s">
        <v>205</v>
      </c>
      <c r="E196" s="16"/>
      <c r="F196" s="16"/>
      <c r="G196" s="16"/>
      <c r="I196" s="105" t="s">
        <v>379</v>
      </c>
      <c r="J196" s="26" t="s">
        <v>185</v>
      </c>
      <c r="K196" s="100" t="s">
        <v>262</v>
      </c>
      <c r="L196" s="27" t="s">
        <v>562</v>
      </c>
      <c r="M196" s="24"/>
      <c r="Q196" s="25"/>
      <c r="T196" s="48"/>
      <c r="U196" s="29"/>
      <c r="V196" s="29"/>
      <c r="W196" s="29"/>
      <c r="X196" s="54"/>
      <c r="Y196" s="29"/>
      <c r="Z196" s="97" t="s">
        <v>187</v>
      </c>
      <c r="AA196" s="98" t="s">
        <v>185</v>
      </c>
      <c r="AB196" s="99" t="s">
        <v>185</v>
      </c>
      <c r="AC196" s="101" t="s">
        <v>563</v>
      </c>
      <c r="AG196" s="36" t="s">
        <v>188</v>
      </c>
      <c r="AH196" s="26" t="s">
        <v>185</v>
      </c>
      <c r="AI196" s="104" t="s">
        <v>185</v>
      </c>
      <c r="AJ196" s="27" t="s">
        <v>555</v>
      </c>
      <c r="AK196" s="52"/>
      <c r="AL196" s="24"/>
      <c r="AM196" s="25"/>
      <c r="AN196" s="29"/>
      <c r="AO196" s="29"/>
      <c r="AP196" s="30"/>
      <c r="AQ196" s="29"/>
      <c r="AR196" s="29"/>
      <c r="AS196" s="35"/>
      <c r="AT196" s="30"/>
      <c r="AU196" s="29"/>
      <c r="AV196" s="97" t="s">
        <v>192</v>
      </c>
      <c r="AW196" s="98" t="s">
        <v>185</v>
      </c>
      <c r="AX196" s="99"/>
      <c r="AY196" s="27" t="s">
        <v>561</v>
      </c>
      <c r="AZ196" s="29"/>
    </row>
    <row r="197" spans="1:52" x14ac:dyDescent="0.35">
      <c r="A197" s="21">
        <v>46671</v>
      </c>
      <c r="B197" s="15">
        <v>46671</v>
      </c>
      <c r="C197" s="16" t="s">
        <v>205</v>
      </c>
      <c r="E197" s="16"/>
      <c r="F197" s="16"/>
      <c r="G197" s="16"/>
      <c r="I197" s="105" t="s">
        <v>379</v>
      </c>
      <c r="J197" s="26" t="s">
        <v>185</v>
      </c>
      <c r="K197" s="100" t="s">
        <v>354</v>
      </c>
      <c r="L197" s="27" t="s">
        <v>562</v>
      </c>
      <c r="M197" s="24"/>
      <c r="Q197" s="25"/>
      <c r="T197" s="48"/>
      <c r="U197" s="29"/>
      <c r="V197" s="29"/>
      <c r="W197" s="29"/>
      <c r="X197" s="54"/>
      <c r="Y197" s="29"/>
      <c r="Z197" s="97" t="s">
        <v>187</v>
      </c>
      <c r="AA197" s="98" t="s">
        <v>185</v>
      </c>
      <c r="AB197" s="99" t="s">
        <v>185</v>
      </c>
      <c r="AC197" s="101" t="s">
        <v>563</v>
      </c>
      <c r="AG197" s="36" t="s">
        <v>194</v>
      </c>
      <c r="AH197" s="26" t="s">
        <v>85</v>
      </c>
      <c r="AI197" s="104" t="s">
        <v>137</v>
      </c>
      <c r="AJ197" s="27" t="s">
        <v>567</v>
      </c>
      <c r="AK197" s="22" t="s">
        <v>66</v>
      </c>
      <c r="AL197" s="24"/>
      <c r="AM197" s="25"/>
      <c r="AN197" s="29"/>
      <c r="AO197" s="29"/>
      <c r="AP197" s="29"/>
      <c r="AQ197" s="29"/>
      <c r="AR197" s="29"/>
      <c r="AS197" s="29"/>
      <c r="AT197" s="29"/>
      <c r="AU197" s="29"/>
      <c r="AV197" s="97" t="s">
        <v>192</v>
      </c>
      <c r="AW197" s="98" t="s">
        <v>185</v>
      </c>
      <c r="AX197" s="99"/>
      <c r="AY197" s="27" t="s">
        <v>561</v>
      </c>
      <c r="AZ197" s="29"/>
    </row>
    <row r="198" spans="1:52" x14ac:dyDescent="0.35">
      <c r="A198" s="21">
        <v>46672</v>
      </c>
      <c r="B198" s="15">
        <v>46672</v>
      </c>
      <c r="C198" s="16" t="s">
        <v>205</v>
      </c>
      <c r="E198" s="16"/>
      <c r="F198" s="16"/>
      <c r="G198" s="16"/>
      <c r="I198" s="105" t="s">
        <v>379</v>
      </c>
      <c r="J198" s="26" t="s">
        <v>185</v>
      </c>
      <c r="K198" s="100" t="s">
        <v>185</v>
      </c>
      <c r="L198" s="27" t="s">
        <v>562</v>
      </c>
      <c r="M198" s="24"/>
      <c r="Q198" s="25"/>
      <c r="T198" s="48"/>
      <c r="U198" s="29"/>
      <c r="V198" s="29"/>
      <c r="W198" s="29"/>
      <c r="X198" s="54"/>
      <c r="Y198" s="29"/>
      <c r="Z198" s="97" t="s">
        <v>187</v>
      </c>
      <c r="AA198" s="98" t="s">
        <v>185</v>
      </c>
      <c r="AB198" s="99" t="s">
        <v>185</v>
      </c>
      <c r="AC198" s="101" t="s">
        <v>563</v>
      </c>
      <c r="AG198" s="36" t="s">
        <v>194</v>
      </c>
      <c r="AH198" s="26" t="s">
        <v>185</v>
      </c>
      <c r="AI198" s="104" t="s">
        <v>185</v>
      </c>
      <c r="AJ198" s="27" t="s">
        <v>567</v>
      </c>
      <c r="AK198" s="30" t="s">
        <v>568</v>
      </c>
      <c r="AL198" s="24"/>
      <c r="AM198" s="35"/>
      <c r="AN198" s="29"/>
      <c r="AO198" s="29"/>
      <c r="AP198" s="29"/>
      <c r="AQ198" s="29"/>
      <c r="AR198" s="29"/>
      <c r="AS198" s="29"/>
      <c r="AT198" s="29"/>
      <c r="AU198" s="29"/>
      <c r="AV198" s="36" t="s">
        <v>190</v>
      </c>
      <c r="AW198" s="26" t="s">
        <v>79</v>
      </c>
      <c r="AX198" s="37"/>
      <c r="AY198" s="27" t="s">
        <v>569</v>
      </c>
      <c r="AZ198" s="29"/>
    </row>
    <row r="199" spans="1:52" x14ac:dyDescent="0.35">
      <c r="A199" s="21">
        <v>46673</v>
      </c>
      <c r="B199" s="15">
        <v>46673</v>
      </c>
      <c r="C199" s="16" t="s">
        <v>205</v>
      </c>
      <c r="E199" s="16"/>
      <c r="F199" s="16"/>
      <c r="G199" s="16"/>
      <c r="I199" s="105" t="s">
        <v>379</v>
      </c>
      <c r="J199" s="26" t="s">
        <v>185</v>
      </c>
      <c r="K199" s="100" t="s">
        <v>264</v>
      </c>
      <c r="L199" s="27" t="s">
        <v>562</v>
      </c>
      <c r="M199" s="24"/>
      <c r="Q199" s="25"/>
      <c r="T199" s="48"/>
      <c r="U199" s="29"/>
      <c r="V199" s="29"/>
      <c r="W199" s="29"/>
      <c r="X199" s="54"/>
      <c r="Y199" s="29"/>
      <c r="Z199" s="97" t="s">
        <v>187</v>
      </c>
      <c r="AA199" s="98" t="s">
        <v>185</v>
      </c>
      <c r="AB199" s="99" t="s">
        <v>185</v>
      </c>
      <c r="AC199" s="101" t="s">
        <v>563</v>
      </c>
      <c r="AG199" s="36" t="s">
        <v>194</v>
      </c>
      <c r="AH199" s="26" t="s">
        <v>79</v>
      </c>
      <c r="AI199" s="104" t="s">
        <v>135</v>
      </c>
      <c r="AJ199" s="27" t="s">
        <v>567</v>
      </c>
      <c r="AK199" s="23" t="s">
        <v>67</v>
      </c>
      <c r="AL199" s="32"/>
      <c r="AM199" s="22" t="s">
        <v>68</v>
      </c>
      <c r="AN199" s="29"/>
      <c r="AO199" s="29"/>
      <c r="AP199" s="29"/>
      <c r="AQ199" s="29"/>
      <c r="AR199" s="29"/>
      <c r="AS199" s="29"/>
      <c r="AT199" s="29"/>
      <c r="AU199" s="29"/>
      <c r="AV199" s="36" t="s">
        <v>190</v>
      </c>
      <c r="AW199" s="26" t="s">
        <v>185</v>
      </c>
      <c r="AX199" s="37"/>
      <c r="AY199" s="27" t="s">
        <v>569</v>
      </c>
      <c r="AZ199" s="29"/>
    </row>
    <row r="200" spans="1:52" x14ac:dyDescent="0.35">
      <c r="A200" s="21">
        <v>46674</v>
      </c>
      <c r="B200" s="15">
        <v>46674</v>
      </c>
      <c r="C200" s="16" t="s">
        <v>205</v>
      </c>
      <c r="E200" s="16"/>
      <c r="F200" s="16"/>
      <c r="G200" s="16"/>
      <c r="I200" s="105" t="s">
        <v>379</v>
      </c>
      <c r="J200" s="26" t="s">
        <v>185</v>
      </c>
      <c r="K200" s="100" t="s">
        <v>257</v>
      </c>
      <c r="L200" s="27" t="s">
        <v>562</v>
      </c>
      <c r="M200" s="30"/>
      <c r="Q200" s="35"/>
      <c r="T200" s="55"/>
      <c r="U200" s="29"/>
      <c r="V200" s="29"/>
      <c r="W200" s="29"/>
      <c r="X200" s="56"/>
      <c r="Y200" s="29"/>
      <c r="Z200" s="97" t="s">
        <v>187</v>
      </c>
      <c r="AA200" s="98" t="s">
        <v>185</v>
      </c>
      <c r="AB200" s="99" t="s">
        <v>185</v>
      </c>
      <c r="AC200" s="101" t="s">
        <v>563</v>
      </c>
      <c r="AG200" s="36" t="s">
        <v>194</v>
      </c>
      <c r="AH200" s="26" t="s">
        <v>185</v>
      </c>
      <c r="AI200" s="104" t="s">
        <v>185</v>
      </c>
      <c r="AJ200" s="27" t="s">
        <v>567</v>
      </c>
      <c r="AK200" s="25" t="s">
        <v>570</v>
      </c>
      <c r="AL200" s="32"/>
      <c r="AM200" s="24" t="s">
        <v>571</v>
      </c>
      <c r="AN200" s="29"/>
      <c r="AO200" s="29"/>
      <c r="AP200" s="29"/>
      <c r="AQ200" s="29"/>
      <c r="AR200" s="29"/>
      <c r="AS200" s="29"/>
      <c r="AT200" s="29"/>
      <c r="AU200" s="29"/>
      <c r="AV200" s="36" t="s">
        <v>190</v>
      </c>
      <c r="AW200" s="26" t="s">
        <v>185</v>
      </c>
      <c r="AX200" s="37"/>
      <c r="AY200" s="27" t="s">
        <v>569</v>
      </c>
      <c r="AZ200" s="29"/>
    </row>
    <row r="201" spans="1:52" x14ac:dyDescent="0.35">
      <c r="A201" s="21">
        <v>46675</v>
      </c>
      <c r="B201" s="15">
        <v>46675</v>
      </c>
      <c r="C201" s="16" t="s">
        <v>205</v>
      </c>
      <c r="E201" s="16"/>
      <c r="F201" s="16"/>
      <c r="G201" s="16"/>
      <c r="I201" s="105" t="s">
        <v>194</v>
      </c>
      <c r="J201" s="26" t="s">
        <v>33</v>
      </c>
      <c r="K201" s="100" t="s">
        <v>172</v>
      </c>
      <c r="L201" s="27" t="s">
        <v>572</v>
      </c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97" t="s">
        <v>187</v>
      </c>
      <c r="AA201" s="98" t="s">
        <v>185</v>
      </c>
      <c r="AB201" s="99" t="s">
        <v>185</v>
      </c>
      <c r="AC201" s="101" t="s">
        <v>563</v>
      </c>
      <c r="AG201" s="36" t="s">
        <v>194</v>
      </c>
      <c r="AH201" s="26" t="s">
        <v>185</v>
      </c>
      <c r="AI201" s="104" t="s">
        <v>185</v>
      </c>
      <c r="AJ201" s="27" t="s">
        <v>567</v>
      </c>
      <c r="AK201" s="25"/>
      <c r="AL201" s="32"/>
      <c r="AM201" s="24"/>
      <c r="AN201" s="29"/>
      <c r="AO201" s="29"/>
      <c r="AP201" s="29"/>
      <c r="AQ201" s="29"/>
      <c r="AR201" s="29"/>
      <c r="AS201" s="29"/>
      <c r="AT201" s="29"/>
      <c r="AU201" s="29"/>
      <c r="AV201" s="36" t="s">
        <v>190</v>
      </c>
      <c r="AW201" s="26" t="s">
        <v>185</v>
      </c>
      <c r="AX201" s="37"/>
      <c r="AY201" s="27" t="s">
        <v>569</v>
      </c>
      <c r="AZ201" s="29"/>
    </row>
    <row r="202" spans="1:52" x14ac:dyDescent="0.35">
      <c r="A202" s="21">
        <v>46676</v>
      </c>
      <c r="B202" s="15">
        <v>46676</v>
      </c>
      <c r="C202" s="16" t="s">
        <v>205</v>
      </c>
      <c r="E202" s="16"/>
      <c r="F202" s="16"/>
      <c r="G202" s="16"/>
      <c r="I202" s="105" t="s">
        <v>194</v>
      </c>
      <c r="J202" s="26" t="s">
        <v>185</v>
      </c>
      <c r="K202" s="105"/>
      <c r="L202" s="27" t="s">
        <v>572</v>
      </c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97" t="s">
        <v>187</v>
      </c>
      <c r="AA202" s="98" t="s">
        <v>185</v>
      </c>
      <c r="AB202" s="99" t="s">
        <v>185</v>
      </c>
      <c r="AC202" s="101" t="s">
        <v>563</v>
      </c>
      <c r="AG202" s="36" t="s">
        <v>194</v>
      </c>
      <c r="AH202" s="26" t="s">
        <v>185</v>
      </c>
      <c r="AI202" s="104" t="s">
        <v>185</v>
      </c>
      <c r="AJ202" s="27" t="s">
        <v>567</v>
      </c>
      <c r="AK202" s="25"/>
      <c r="AL202" s="32"/>
      <c r="AM202" s="24"/>
      <c r="AN202" s="29"/>
      <c r="AO202" s="29"/>
      <c r="AP202" s="29"/>
      <c r="AQ202" s="29"/>
      <c r="AR202" s="29"/>
      <c r="AS202" s="29"/>
      <c r="AT202" s="29"/>
      <c r="AU202" s="29"/>
      <c r="AV202" s="36" t="s">
        <v>190</v>
      </c>
      <c r="AW202" s="26" t="s">
        <v>185</v>
      </c>
      <c r="AX202" s="37"/>
      <c r="AY202" s="27" t="s">
        <v>569</v>
      </c>
      <c r="AZ202" s="29"/>
    </row>
    <row r="203" spans="1:52" x14ac:dyDescent="0.35">
      <c r="A203" s="21">
        <v>46677</v>
      </c>
      <c r="B203" s="15">
        <v>46677</v>
      </c>
      <c r="C203" s="16" t="s">
        <v>205</v>
      </c>
      <c r="E203" s="16"/>
      <c r="F203" s="16"/>
      <c r="G203" s="16"/>
      <c r="I203" s="105" t="s">
        <v>194</v>
      </c>
      <c r="J203" s="26" t="s">
        <v>185</v>
      </c>
      <c r="K203" s="105"/>
      <c r="L203" s="27" t="s">
        <v>572</v>
      </c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97" t="s">
        <v>187</v>
      </c>
      <c r="AA203" s="98" t="s">
        <v>185</v>
      </c>
      <c r="AB203" s="99" t="s">
        <v>185</v>
      </c>
      <c r="AC203" s="101" t="s">
        <v>563</v>
      </c>
      <c r="AG203" s="36" t="s">
        <v>194</v>
      </c>
      <c r="AH203" s="26" t="s">
        <v>185</v>
      </c>
      <c r="AI203" s="104" t="s">
        <v>185</v>
      </c>
      <c r="AJ203" s="27" t="s">
        <v>567</v>
      </c>
      <c r="AK203" s="25"/>
      <c r="AL203" s="32"/>
      <c r="AM203" s="24"/>
      <c r="AN203" s="29"/>
      <c r="AO203" s="29"/>
      <c r="AP203" s="29"/>
      <c r="AQ203" s="29"/>
      <c r="AR203" s="29"/>
      <c r="AS203" s="29"/>
      <c r="AT203" s="29"/>
      <c r="AU203" s="29"/>
      <c r="AV203" s="36" t="s">
        <v>190</v>
      </c>
      <c r="AW203" s="26" t="s">
        <v>185</v>
      </c>
      <c r="AX203" s="37"/>
      <c r="AY203" s="27" t="s">
        <v>569</v>
      </c>
      <c r="AZ203" s="29"/>
    </row>
    <row r="204" spans="1:52" x14ac:dyDescent="0.35">
      <c r="A204" s="21">
        <v>46678</v>
      </c>
      <c r="B204" s="15">
        <v>46678</v>
      </c>
      <c r="C204" s="16" t="s">
        <v>205</v>
      </c>
      <c r="E204" s="16"/>
      <c r="F204" s="16"/>
      <c r="G204" s="16"/>
      <c r="I204" s="105" t="s">
        <v>194</v>
      </c>
      <c r="J204" s="26" t="s">
        <v>185</v>
      </c>
      <c r="K204" s="105"/>
      <c r="L204" s="27" t="s">
        <v>572</v>
      </c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97" t="s">
        <v>187</v>
      </c>
      <c r="AA204" s="98" t="s">
        <v>185</v>
      </c>
      <c r="AB204" s="99" t="s">
        <v>185</v>
      </c>
      <c r="AC204" s="101" t="s">
        <v>563</v>
      </c>
      <c r="AG204" s="36" t="s">
        <v>194</v>
      </c>
      <c r="AH204" s="26" t="s">
        <v>185</v>
      </c>
      <c r="AI204" s="104" t="s">
        <v>185</v>
      </c>
      <c r="AJ204" s="27" t="s">
        <v>567</v>
      </c>
      <c r="AK204" s="25"/>
      <c r="AL204" s="32"/>
      <c r="AM204" s="24"/>
      <c r="AN204" s="29"/>
      <c r="AO204" s="29"/>
      <c r="AP204" s="29"/>
      <c r="AQ204" s="29"/>
      <c r="AR204" s="29"/>
      <c r="AS204" s="29"/>
      <c r="AT204" s="29"/>
      <c r="AU204" s="29"/>
      <c r="AV204" s="36" t="s">
        <v>190</v>
      </c>
      <c r="AW204" s="26" t="s">
        <v>185</v>
      </c>
      <c r="AX204" s="37"/>
      <c r="AY204" s="27" t="s">
        <v>569</v>
      </c>
      <c r="AZ204" s="29"/>
    </row>
    <row r="205" spans="1:52" x14ac:dyDescent="0.35">
      <c r="A205" s="21">
        <v>46679</v>
      </c>
      <c r="B205" s="15">
        <v>46679</v>
      </c>
      <c r="C205" s="16" t="s">
        <v>205</v>
      </c>
      <c r="E205" s="16"/>
      <c r="F205" s="16"/>
      <c r="G205" s="16"/>
      <c r="I205" s="105" t="s">
        <v>194</v>
      </c>
      <c r="J205" s="26" t="s">
        <v>185</v>
      </c>
      <c r="K205" s="105"/>
      <c r="L205" s="27" t="s">
        <v>572</v>
      </c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97" t="s">
        <v>187</v>
      </c>
      <c r="AA205" s="98" t="s">
        <v>185</v>
      </c>
      <c r="AB205" s="99" t="s">
        <v>185</v>
      </c>
      <c r="AC205" s="101" t="s">
        <v>563</v>
      </c>
      <c r="AG205" s="36" t="s">
        <v>194</v>
      </c>
      <c r="AH205" s="26" t="s">
        <v>185</v>
      </c>
      <c r="AI205" s="104" t="s">
        <v>185</v>
      </c>
      <c r="AJ205" s="27" t="s">
        <v>567</v>
      </c>
      <c r="AK205" s="35"/>
      <c r="AL205" s="52"/>
      <c r="AM205" s="24"/>
      <c r="AN205" s="29"/>
      <c r="AO205" s="29"/>
      <c r="AP205" s="29"/>
      <c r="AQ205" s="29"/>
      <c r="AR205" s="29"/>
      <c r="AS205" s="29"/>
      <c r="AT205" s="29"/>
      <c r="AU205" s="29"/>
      <c r="AV205" s="36" t="s">
        <v>190</v>
      </c>
      <c r="AW205" s="26" t="s">
        <v>185</v>
      </c>
      <c r="AX205" s="37"/>
      <c r="AY205" s="27" t="s">
        <v>569</v>
      </c>
      <c r="AZ205" s="29"/>
    </row>
    <row r="206" spans="1:52" x14ac:dyDescent="0.35">
      <c r="A206" s="21">
        <v>46680</v>
      </c>
      <c r="B206" s="15">
        <v>46680</v>
      </c>
      <c r="C206" s="16" t="s">
        <v>205</v>
      </c>
      <c r="E206" s="16"/>
      <c r="F206" s="16"/>
      <c r="G206" s="16"/>
      <c r="I206" s="105" t="s">
        <v>194</v>
      </c>
      <c r="J206" s="26" t="s">
        <v>185</v>
      </c>
      <c r="K206" s="105"/>
      <c r="L206" s="27" t="s">
        <v>572</v>
      </c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97" t="s">
        <v>186</v>
      </c>
      <c r="AA206" s="98" t="s">
        <v>79</v>
      </c>
      <c r="AB206" s="99" t="s">
        <v>185</v>
      </c>
      <c r="AC206" s="101" t="s">
        <v>573</v>
      </c>
      <c r="AG206" s="36" t="s">
        <v>188</v>
      </c>
      <c r="AH206" s="26" t="s">
        <v>88</v>
      </c>
      <c r="AI206" s="104" t="s">
        <v>157</v>
      </c>
      <c r="AJ206" s="27" t="s">
        <v>574</v>
      </c>
      <c r="AK206" s="22" t="s">
        <v>69</v>
      </c>
      <c r="AL206" s="29"/>
      <c r="AM206" s="24"/>
      <c r="AN206" s="29"/>
      <c r="AO206" s="29"/>
      <c r="AP206" s="29"/>
      <c r="AQ206" s="29"/>
      <c r="AR206" s="29"/>
      <c r="AS206" s="29"/>
      <c r="AT206" s="29"/>
      <c r="AU206" s="29"/>
      <c r="AV206" s="36" t="s">
        <v>190</v>
      </c>
      <c r="AW206" s="26" t="s">
        <v>185</v>
      </c>
      <c r="AX206" s="37"/>
      <c r="AY206" s="27" t="s">
        <v>569</v>
      </c>
      <c r="AZ206" s="29"/>
    </row>
    <row r="207" spans="1:52" x14ac:dyDescent="0.35">
      <c r="A207" s="21">
        <v>46681</v>
      </c>
      <c r="B207" s="15">
        <v>46681</v>
      </c>
      <c r="C207" s="16" t="s">
        <v>205</v>
      </c>
      <c r="E207" s="16"/>
      <c r="F207" s="16"/>
      <c r="G207" s="16"/>
      <c r="I207" s="105" t="s">
        <v>194</v>
      </c>
      <c r="J207" s="26" t="s">
        <v>185</v>
      </c>
      <c r="K207" s="105"/>
      <c r="L207" s="27" t="s">
        <v>572</v>
      </c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97" t="s">
        <v>186</v>
      </c>
      <c r="AA207" s="98" t="s">
        <v>185</v>
      </c>
      <c r="AB207" s="99" t="s">
        <v>185</v>
      </c>
      <c r="AC207" s="101" t="s">
        <v>573</v>
      </c>
      <c r="AG207" s="36" t="s">
        <v>188</v>
      </c>
      <c r="AH207" s="26" t="s">
        <v>185</v>
      </c>
      <c r="AI207" s="104" t="s">
        <v>185</v>
      </c>
      <c r="AJ207" s="27" t="s">
        <v>574</v>
      </c>
      <c r="AK207" s="24" t="s">
        <v>575</v>
      </c>
      <c r="AL207" s="29"/>
      <c r="AM207" s="24"/>
      <c r="AN207" s="29"/>
      <c r="AO207" s="29"/>
      <c r="AP207" s="29"/>
      <c r="AQ207" s="29"/>
      <c r="AR207" s="29"/>
      <c r="AS207" s="29"/>
      <c r="AT207" s="29"/>
      <c r="AU207" s="29"/>
      <c r="AV207" s="36" t="s">
        <v>190</v>
      </c>
      <c r="AW207" s="26" t="s">
        <v>185</v>
      </c>
      <c r="AX207" s="37"/>
      <c r="AY207" s="27" t="s">
        <v>569</v>
      </c>
      <c r="AZ207" s="29"/>
    </row>
    <row r="208" spans="1:52" x14ac:dyDescent="0.35">
      <c r="A208" s="21">
        <v>46682</v>
      </c>
      <c r="B208" s="15">
        <v>46682</v>
      </c>
      <c r="C208" s="16" t="s">
        <v>205</v>
      </c>
      <c r="E208" s="16"/>
      <c r="F208" s="16"/>
      <c r="G208" s="16"/>
      <c r="I208" s="105" t="s">
        <v>194</v>
      </c>
      <c r="J208" s="26" t="s">
        <v>185</v>
      </c>
      <c r="K208" s="105"/>
      <c r="L208" s="27" t="s">
        <v>572</v>
      </c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97" t="s">
        <v>186</v>
      </c>
      <c r="AA208" s="98" t="s">
        <v>185</v>
      </c>
      <c r="AB208" s="99" t="s">
        <v>185</v>
      </c>
      <c r="AC208" s="101" t="s">
        <v>573</v>
      </c>
      <c r="AG208" s="36" t="s">
        <v>188</v>
      </c>
      <c r="AH208" s="26" t="s">
        <v>185</v>
      </c>
      <c r="AI208" s="104" t="s">
        <v>185</v>
      </c>
      <c r="AJ208" s="27" t="s">
        <v>574</v>
      </c>
      <c r="AK208" s="24"/>
      <c r="AL208" s="29"/>
      <c r="AM208" s="24"/>
      <c r="AN208" s="29"/>
      <c r="AO208" s="29"/>
      <c r="AP208" s="29"/>
      <c r="AQ208" s="29"/>
      <c r="AR208" s="29"/>
      <c r="AS208" s="29"/>
      <c r="AT208" s="29"/>
      <c r="AU208" s="29"/>
      <c r="AV208" s="36" t="s">
        <v>190</v>
      </c>
      <c r="AW208" s="26" t="s">
        <v>185</v>
      </c>
      <c r="AX208" s="37"/>
      <c r="AY208" s="27" t="s">
        <v>569</v>
      </c>
      <c r="AZ208" s="29"/>
    </row>
    <row r="209" spans="1:54" x14ac:dyDescent="0.35">
      <c r="A209" s="21">
        <v>46683</v>
      </c>
      <c r="B209" s="15">
        <v>46683</v>
      </c>
      <c r="C209" s="16" t="s">
        <v>205</v>
      </c>
      <c r="E209" s="16"/>
      <c r="F209" s="16"/>
      <c r="G209" s="16"/>
      <c r="I209" s="105" t="s">
        <v>194</v>
      </c>
      <c r="J209" s="26" t="s">
        <v>185</v>
      </c>
      <c r="K209" s="105"/>
      <c r="L209" s="27" t="s">
        <v>572</v>
      </c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97" t="s">
        <v>186</v>
      </c>
      <c r="AA209" s="98" t="s">
        <v>185</v>
      </c>
      <c r="AB209" s="99" t="s">
        <v>185</v>
      </c>
      <c r="AC209" s="101" t="s">
        <v>573</v>
      </c>
      <c r="AG209" s="36" t="s">
        <v>188</v>
      </c>
      <c r="AH209" s="26" t="s">
        <v>185</v>
      </c>
      <c r="AI209" s="104" t="s">
        <v>185</v>
      </c>
      <c r="AJ209" s="27" t="s">
        <v>574</v>
      </c>
      <c r="AK209" s="24"/>
      <c r="AL209" s="29"/>
      <c r="AM209" s="24"/>
      <c r="AN209" s="29"/>
      <c r="AO209" s="29"/>
      <c r="AP209" s="29"/>
      <c r="AQ209" s="29"/>
      <c r="AR209" s="29"/>
      <c r="AS209" s="29"/>
      <c r="AT209" s="29"/>
      <c r="AU209" s="29"/>
      <c r="AV209" s="36" t="s">
        <v>190</v>
      </c>
      <c r="AW209" s="26" t="s">
        <v>185</v>
      </c>
      <c r="AX209" s="37"/>
      <c r="AY209" s="27" t="s">
        <v>569</v>
      </c>
      <c r="AZ209" s="29"/>
    </row>
    <row r="210" spans="1:54" x14ac:dyDescent="0.35">
      <c r="A210" s="21">
        <v>46684</v>
      </c>
      <c r="B210" s="15">
        <v>46684</v>
      </c>
      <c r="C210" s="16" t="s">
        <v>205</v>
      </c>
      <c r="E210" s="16"/>
      <c r="F210" s="16"/>
      <c r="G210" s="16"/>
      <c r="I210" s="105" t="s">
        <v>194</v>
      </c>
      <c r="J210" s="26" t="s">
        <v>185</v>
      </c>
      <c r="K210" s="105"/>
      <c r="L210" s="27" t="s">
        <v>572</v>
      </c>
      <c r="M210" s="19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36" t="s">
        <v>212</v>
      </c>
      <c r="AA210" s="26" t="s">
        <v>79</v>
      </c>
      <c r="AB210" s="37" t="s">
        <v>185</v>
      </c>
      <c r="AC210" s="101" t="s">
        <v>576</v>
      </c>
      <c r="AG210" s="36" t="s">
        <v>188</v>
      </c>
      <c r="AH210" s="26" t="s">
        <v>185</v>
      </c>
      <c r="AI210" s="104" t="s">
        <v>185</v>
      </c>
      <c r="AJ210" s="27" t="s">
        <v>574</v>
      </c>
      <c r="AK210" s="24"/>
      <c r="AL210" s="29"/>
      <c r="AM210" s="24"/>
      <c r="AN210" s="29"/>
      <c r="AO210" s="29"/>
      <c r="AP210" s="29"/>
      <c r="AQ210" s="29"/>
      <c r="AR210" s="29"/>
      <c r="AS210" s="29"/>
      <c r="AT210" s="29"/>
      <c r="AU210" s="29"/>
      <c r="AV210" s="36" t="s">
        <v>192</v>
      </c>
      <c r="AW210" s="26" t="s">
        <v>79</v>
      </c>
      <c r="AX210" s="37"/>
      <c r="AY210" s="27" t="s">
        <v>577</v>
      </c>
      <c r="AZ210" s="29"/>
    </row>
    <row r="211" spans="1:54" x14ac:dyDescent="0.35">
      <c r="A211" s="21">
        <v>46685</v>
      </c>
      <c r="B211" s="15">
        <v>46685</v>
      </c>
      <c r="C211" s="16" t="s">
        <v>205</v>
      </c>
      <c r="E211" s="16"/>
      <c r="F211" s="16"/>
      <c r="G211" s="16"/>
      <c r="I211" s="105" t="s">
        <v>194</v>
      </c>
      <c r="J211" s="26" t="s">
        <v>185</v>
      </c>
      <c r="K211" s="105"/>
      <c r="L211" s="27" t="s">
        <v>572</v>
      </c>
      <c r="M211" s="19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36" t="s">
        <v>212</v>
      </c>
      <c r="AA211" s="26" t="s">
        <v>185</v>
      </c>
      <c r="AB211" s="37" t="s">
        <v>185</v>
      </c>
      <c r="AC211" s="101" t="s">
        <v>576</v>
      </c>
      <c r="AG211" s="36" t="s">
        <v>188</v>
      </c>
      <c r="AH211" s="26" t="s">
        <v>185</v>
      </c>
      <c r="AI211" s="104" t="s">
        <v>185</v>
      </c>
      <c r="AJ211" s="27" t="s">
        <v>574</v>
      </c>
      <c r="AK211" s="24"/>
      <c r="AL211" s="29"/>
      <c r="AM211" s="24"/>
      <c r="AN211" s="29"/>
      <c r="AO211" s="29"/>
      <c r="AP211" s="29"/>
      <c r="AQ211" s="29"/>
      <c r="AR211" s="29"/>
      <c r="AS211" s="29"/>
      <c r="AT211" s="29"/>
      <c r="AU211" s="29"/>
      <c r="AV211" s="36" t="s">
        <v>192</v>
      </c>
      <c r="AW211" s="26" t="s">
        <v>185</v>
      </c>
      <c r="AX211" s="37"/>
      <c r="AY211" s="27" t="s">
        <v>577</v>
      </c>
      <c r="AZ211" s="29"/>
    </row>
    <row r="212" spans="1:54" x14ac:dyDescent="0.35">
      <c r="A212" s="21">
        <v>46686</v>
      </c>
      <c r="B212" s="15">
        <v>46686</v>
      </c>
      <c r="C212" s="16" t="s">
        <v>205</v>
      </c>
      <c r="E212" s="16"/>
      <c r="F212" s="16"/>
      <c r="G212" s="16"/>
      <c r="I212" s="105" t="s">
        <v>194</v>
      </c>
      <c r="J212" s="26" t="s">
        <v>185</v>
      </c>
      <c r="K212" s="105"/>
      <c r="L212" s="27" t="s">
        <v>572</v>
      </c>
      <c r="M212" s="19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36" t="s">
        <v>212</v>
      </c>
      <c r="AA212" s="26" t="s">
        <v>185</v>
      </c>
      <c r="AB212" s="37" t="s">
        <v>185</v>
      </c>
      <c r="AC212" s="101" t="s">
        <v>576</v>
      </c>
      <c r="AG212" s="36" t="s">
        <v>188</v>
      </c>
      <c r="AH212" s="26" t="s">
        <v>185</v>
      </c>
      <c r="AI212" s="104" t="s">
        <v>185</v>
      </c>
      <c r="AJ212" s="27" t="s">
        <v>574</v>
      </c>
      <c r="AK212" s="24"/>
      <c r="AL212" s="29"/>
      <c r="AM212" s="30"/>
      <c r="AN212" s="29"/>
      <c r="AO212" s="29"/>
      <c r="AP212" s="29"/>
      <c r="AQ212" s="29"/>
      <c r="AR212" s="29"/>
      <c r="AS212" s="29"/>
      <c r="AT212" s="29"/>
      <c r="AU212" s="29"/>
      <c r="AV212" s="36" t="s">
        <v>192</v>
      </c>
      <c r="AW212" s="26" t="s">
        <v>185</v>
      </c>
      <c r="AX212" s="37"/>
      <c r="AY212" s="27" t="s">
        <v>577</v>
      </c>
      <c r="AZ212" s="29"/>
    </row>
    <row r="213" spans="1:54" x14ac:dyDescent="0.35">
      <c r="A213" s="21">
        <v>46687</v>
      </c>
      <c r="B213" s="15">
        <v>46687</v>
      </c>
      <c r="C213" s="16" t="s">
        <v>205</v>
      </c>
      <c r="E213" s="16"/>
      <c r="F213" s="16"/>
      <c r="G213" s="16"/>
      <c r="I213" s="105" t="s">
        <v>194</v>
      </c>
      <c r="J213" s="26" t="s">
        <v>185</v>
      </c>
      <c r="K213" s="105"/>
      <c r="L213" s="27" t="s">
        <v>572</v>
      </c>
      <c r="M213" s="19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36" t="s">
        <v>212</v>
      </c>
      <c r="AA213" s="26" t="s">
        <v>185</v>
      </c>
      <c r="AB213" s="37" t="s">
        <v>185</v>
      </c>
      <c r="AC213" s="101" t="s">
        <v>576</v>
      </c>
      <c r="AG213" s="36" t="s">
        <v>186</v>
      </c>
      <c r="AH213" s="26" t="s">
        <v>79</v>
      </c>
      <c r="AI213" s="104" t="s">
        <v>135</v>
      </c>
      <c r="AJ213" s="27" t="s">
        <v>578</v>
      </c>
      <c r="AK213" s="24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36" t="s">
        <v>192</v>
      </c>
      <c r="AW213" s="26" t="s">
        <v>185</v>
      </c>
      <c r="AX213" s="37"/>
      <c r="AY213" s="27" t="s">
        <v>577</v>
      </c>
      <c r="AZ213" s="29"/>
    </row>
    <row r="214" spans="1:54" x14ac:dyDescent="0.35">
      <c r="A214" s="21">
        <v>46688</v>
      </c>
      <c r="B214" s="15">
        <v>46688</v>
      </c>
      <c r="C214" s="16" t="s">
        <v>205</v>
      </c>
      <c r="E214" s="16"/>
      <c r="F214" s="16"/>
      <c r="G214" s="16"/>
      <c r="I214" s="105" t="s">
        <v>206</v>
      </c>
      <c r="J214" s="26" t="s">
        <v>100</v>
      </c>
      <c r="K214" s="105"/>
      <c r="L214" s="27" t="s">
        <v>579</v>
      </c>
      <c r="M214" s="19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36" t="s">
        <v>212</v>
      </c>
      <c r="AA214" s="26" t="s">
        <v>185</v>
      </c>
      <c r="AB214" s="37" t="s">
        <v>185</v>
      </c>
      <c r="AC214" s="101" t="s">
        <v>576</v>
      </c>
      <c r="AG214" s="36" t="s">
        <v>186</v>
      </c>
      <c r="AH214" s="26" t="s">
        <v>185</v>
      </c>
      <c r="AI214" s="104" t="s">
        <v>236</v>
      </c>
      <c r="AJ214" s="27" t="s">
        <v>578</v>
      </c>
      <c r="AK214" s="24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36" t="s">
        <v>192</v>
      </c>
      <c r="AW214" s="26" t="s">
        <v>185</v>
      </c>
      <c r="AX214" s="37"/>
      <c r="AY214" s="27" t="s">
        <v>577</v>
      </c>
      <c r="AZ214" s="29"/>
    </row>
    <row r="215" spans="1:54" x14ac:dyDescent="0.35">
      <c r="A215" s="21">
        <v>46689</v>
      </c>
      <c r="B215" s="15">
        <v>46689</v>
      </c>
      <c r="C215" s="16" t="s">
        <v>205</v>
      </c>
      <c r="E215" s="16"/>
      <c r="F215" s="16"/>
      <c r="G215" s="16"/>
      <c r="I215" s="105" t="s">
        <v>206</v>
      </c>
      <c r="J215" s="26" t="s">
        <v>185</v>
      </c>
      <c r="K215" s="105"/>
      <c r="L215" s="27" t="s">
        <v>579</v>
      </c>
      <c r="M215" s="19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36" t="s">
        <v>212</v>
      </c>
      <c r="AA215" s="26" t="s">
        <v>185</v>
      </c>
      <c r="AB215" s="37" t="s">
        <v>185</v>
      </c>
      <c r="AC215" s="101" t="s">
        <v>576</v>
      </c>
      <c r="AG215" s="36" t="s">
        <v>186</v>
      </c>
      <c r="AH215" s="26" t="s">
        <v>185</v>
      </c>
      <c r="AI215" s="104" t="s">
        <v>236</v>
      </c>
      <c r="AJ215" s="27" t="s">
        <v>578</v>
      </c>
      <c r="AK215" s="24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36" t="s">
        <v>192</v>
      </c>
      <c r="AW215" s="26" t="s">
        <v>185</v>
      </c>
      <c r="AX215" s="37"/>
      <c r="AY215" s="27" t="s">
        <v>577</v>
      </c>
      <c r="AZ215" s="29"/>
      <c r="BB215" t="s">
        <v>577</v>
      </c>
    </row>
    <row r="216" spans="1:54" x14ac:dyDescent="0.35">
      <c r="A216" s="21">
        <v>46690</v>
      </c>
      <c r="B216" s="15">
        <v>46690</v>
      </c>
      <c r="C216" s="16" t="s">
        <v>205</v>
      </c>
      <c r="E216" s="16"/>
      <c r="F216" s="16"/>
      <c r="G216" s="16"/>
      <c r="I216" s="105" t="s">
        <v>206</v>
      </c>
      <c r="J216" s="26" t="s">
        <v>185</v>
      </c>
      <c r="K216" s="105"/>
      <c r="L216" s="27" t="s">
        <v>579</v>
      </c>
      <c r="M216" s="19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36" t="s">
        <v>212</v>
      </c>
      <c r="AA216" s="26" t="s">
        <v>185</v>
      </c>
      <c r="AB216" s="37" t="s">
        <v>185</v>
      </c>
      <c r="AC216" s="101" t="s">
        <v>576</v>
      </c>
      <c r="AG216" s="36" t="s">
        <v>186</v>
      </c>
      <c r="AH216" s="26" t="s">
        <v>185</v>
      </c>
      <c r="AI216" s="104" t="s">
        <v>185</v>
      </c>
      <c r="AJ216" s="27" t="s">
        <v>578</v>
      </c>
      <c r="AK216" s="24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36" t="s">
        <v>192</v>
      </c>
      <c r="AW216" s="26" t="s">
        <v>185</v>
      </c>
      <c r="AX216" s="37"/>
      <c r="AY216" s="27" t="s">
        <v>577</v>
      </c>
      <c r="AZ216" s="29"/>
      <c r="BB216" t="s">
        <v>580</v>
      </c>
    </row>
    <row r="217" spans="1:54" x14ac:dyDescent="0.35">
      <c r="A217" s="21">
        <v>46691</v>
      </c>
      <c r="B217" s="15">
        <v>46691</v>
      </c>
      <c r="C217" s="16" t="s">
        <v>205</v>
      </c>
      <c r="E217" s="16"/>
      <c r="F217" s="16"/>
      <c r="G217" s="16"/>
      <c r="I217" s="105" t="s">
        <v>206</v>
      </c>
      <c r="J217" s="26" t="s">
        <v>185</v>
      </c>
      <c r="K217" s="105"/>
      <c r="L217" s="27" t="s">
        <v>579</v>
      </c>
      <c r="M217" s="19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36" t="s">
        <v>212</v>
      </c>
      <c r="AA217" s="26" t="s">
        <v>185</v>
      </c>
      <c r="AB217" s="37" t="s">
        <v>185</v>
      </c>
      <c r="AC217" s="101" t="s">
        <v>576</v>
      </c>
      <c r="AG217" s="36" t="s">
        <v>190</v>
      </c>
      <c r="AH217" s="26" t="s">
        <v>79</v>
      </c>
      <c r="AI217" s="104" t="s">
        <v>135</v>
      </c>
      <c r="AJ217" s="27" t="s">
        <v>580</v>
      </c>
      <c r="AK217" s="24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36" t="s">
        <v>187</v>
      </c>
      <c r="AW217" s="26" t="s">
        <v>79</v>
      </c>
      <c r="AX217" s="37"/>
      <c r="AY217" s="27" t="s">
        <v>581</v>
      </c>
      <c r="AZ217" s="29"/>
    </row>
    <row r="218" spans="1:54" x14ac:dyDescent="0.35">
      <c r="A218" s="21">
        <v>46692</v>
      </c>
      <c r="B218" s="15">
        <v>46692</v>
      </c>
      <c r="C218" s="16" t="s">
        <v>211</v>
      </c>
      <c r="E218" s="16"/>
      <c r="F218" s="16"/>
      <c r="G218" s="16"/>
      <c r="I218" s="105" t="s">
        <v>206</v>
      </c>
      <c r="J218" s="26" t="s">
        <v>185</v>
      </c>
      <c r="K218" s="105"/>
      <c r="L218" s="27" t="s">
        <v>579</v>
      </c>
      <c r="M218" s="19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36" t="s">
        <v>212</v>
      </c>
      <c r="AA218" s="26" t="s">
        <v>185</v>
      </c>
      <c r="AB218" s="37" t="s">
        <v>185</v>
      </c>
      <c r="AC218" s="101" t="s">
        <v>576</v>
      </c>
      <c r="AG218" s="36" t="s">
        <v>190</v>
      </c>
      <c r="AH218" s="26" t="s">
        <v>185</v>
      </c>
      <c r="AI218" s="104" t="s">
        <v>185</v>
      </c>
      <c r="AJ218" s="27" t="s">
        <v>580</v>
      </c>
      <c r="AK218" s="24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36" t="s">
        <v>187</v>
      </c>
      <c r="AW218" s="26" t="s">
        <v>185</v>
      </c>
      <c r="AX218" s="37"/>
      <c r="AY218" s="27" t="s">
        <v>581</v>
      </c>
      <c r="AZ218" s="29"/>
    </row>
    <row r="219" spans="1:54" x14ac:dyDescent="0.35">
      <c r="A219" s="21">
        <v>46693</v>
      </c>
      <c r="B219" s="15">
        <v>46693</v>
      </c>
      <c r="C219" s="16" t="s">
        <v>211</v>
      </c>
      <c r="E219" s="16"/>
      <c r="F219" s="16"/>
      <c r="G219" s="16"/>
      <c r="I219" s="105" t="s">
        <v>206</v>
      </c>
      <c r="J219" s="26" t="s">
        <v>185</v>
      </c>
      <c r="K219" s="105"/>
      <c r="L219" s="27" t="s">
        <v>579</v>
      </c>
      <c r="M219" s="19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36" t="s">
        <v>212</v>
      </c>
      <c r="AA219" s="26" t="s">
        <v>185</v>
      </c>
      <c r="AB219" s="37" t="s">
        <v>185</v>
      </c>
      <c r="AC219" s="101" t="s">
        <v>576</v>
      </c>
      <c r="AG219" s="36" t="s">
        <v>190</v>
      </c>
      <c r="AH219" s="26" t="s">
        <v>185</v>
      </c>
      <c r="AI219" s="104" t="s">
        <v>185</v>
      </c>
      <c r="AJ219" s="27" t="s">
        <v>580</v>
      </c>
      <c r="AK219" s="24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36" t="s">
        <v>187</v>
      </c>
      <c r="AW219" s="26" t="s">
        <v>185</v>
      </c>
      <c r="AX219" s="37"/>
      <c r="AY219" s="27" t="s">
        <v>581</v>
      </c>
      <c r="AZ219" s="29"/>
      <c r="BB219" t="s">
        <v>578</v>
      </c>
    </row>
    <row r="220" spans="1:54" x14ac:dyDescent="0.35">
      <c r="A220" s="21">
        <v>46694</v>
      </c>
      <c r="B220" s="15">
        <v>46694</v>
      </c>
      <c r="C220" s="16" t="s">
        <v>211</v>
      </c>
      <c r="E220" s="16"/>
      <c r="F220" s="16"/>
      <c r="G220" s="16"/>
      <c r="I220" s="105" t="s">
        <v>206</v>
      </c>
      <c r="J220" s="26" t="s">
        <v>185</v>
      </c>
      <c r="K220" s="105"/>
      <c r="L220" s="27" t="s">
        <v>579</v>
      </c>
      <c r="M220" s="19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36" t="s">
        <v>212</v>
      </c>
      <c r="AA220" s="26" t="s">
        <v>185</v>
      </c>
      <c r="AB220" s="37" t="s">
        <v>185</v>
      </c>
      <c r="AC220" s="101" t="s">
        <v>576</v>
      </c>
      <c r="AG220" s="36" t="s">
        <v>190</v>
      </c>
      <c r="AH220" s="26" t="s">
        <v>185</v>
      </c>
      <c r="AI220" s="104" t="s">
        <v>231</v>
      </c>
      <c r="AJ220" s="27" t="s">
        <v>580</v>
      </c>
      <c r="AK220" s="24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36" t="s">
        <v>187</v>
      </c>
      <c r="AW220" s="26" t="s">
        <v>185</v>
      </c>
      <c r="AX220" s="37"/>
      <c r="AY220" s="27" t="s">
        <v>581</v>
      </c>
      <c r="AZ220" s="29"/>
      <c r="BB220" t="s">
        <v>581</v>
      </c>
    </row>
    <row r="221" spans="1:54" x14ac:dyDescent="0.35">
      <c r="A221" s="21">
        <v>46695</v>
      </c>
      <c r="B221" s="15">
        <v>46695</v>
      </c>
      <c r="C221" s="16" t="s">
        <v>211</v>
      </c>
      <c r="E221" s="16"/>
      <c r="F221" s="16"/>
      <c r="G221" s="16"/>
      <c r="I221" s="105" t="s">
        <v>206</v>
      </c>
      <c r="J221" s="26" t="s">
        <v>185</v>
      </c>
      <c r="K221" s="105"/>
      <c r="L221" s="27" t="s">
        <v>579</v>
      </c>
      <c r="M221" s="19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36" t="s">
        <v>212</v>
      </c>
      <c r="AA221" s="26" t="s">
        <v>185</v>
      </c>
      <c r="AB221" s="37" t="s">
        <v>185</v>
      </c>
      <c r="AC221" s="101" t="s">
        <v>576</v>
      </c>
      <c r="AG221" s="36" t="s">
        <v>190</v>
      </c>
      <c r="AH221" s="26" t="s">
        <v>185</v>
      </c>
      <c r="AI221" s="104" t="s">
        <v>185</v>
      </c>
      <c r="AJ221" s="27" t="s">
        <v>580</v>
      </c>
      <c r="AK221" s="24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36" t="s">
        <v>187</v>
      </c>
      <c r="AW221" s="26" t="s">
        <v>185</v>
      </c>
      <c r="AX221" s="37"/>
      <c r="AY221" s="27" t="s">
        <v>581</v>
      </c>
      <c r="AZ221" s="29"/>
    </row>
    <row r="222" spans="1:54" x14ac:dyDescent="0.35">
      <c r="A222" s="21">
        <v>46696</v>
      </c>
      <c r="B222" s="15">
        <v>46696</v>
      </c>
      <c r="C222" s="16" t="s">
        <v>211</v>
      </c>
      <c r="E222" s="16"/>
      <c r="F222" s="16"/>
      <c r="G222" s="16"/>
      <c r="I222" s="105" t="s">
        <v>206</v>
      </c>
      <c r="J222" s="26" t="s">
        <v>185</v>
      </c>
      <c r="K222" s="105"/>
      <c r="L222" s="27" t="s">
        <v>579</v>
      </c>
      <c r="M222" s="19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36" t="s">
        <v>212</v>
      </c>
      <c r="AA222" s="26" t="s">
        <v>185</v>
      </c>
      <c r="AB222" s="37" t="s">
        <v>185</v>
      </c>
      <c r="AC222" s="101" t="s">
        <v>576</v>
      </c>
      <c r="AG222" s="36" t="s">
        <v>190</v>
      </c>
      <c r="AH222" s="26" t="s">
        <v>185</v>
      </c>
      <c r="AI222" s="104" t="s">
        <v>232</v>
      </c>
      <c r="AJ222" s="27" t="s">
        <v>580</v>
      </c>
      <c r="AK222" s="24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36" t="s">
        <v>187</v>
      </c>
      <c r="AW222" s="26" t="s">
        <v>185</v>
      </c>
      <c r="AX222" s="37"/>
      <c r="AY222" s="27" t="s">
        <v>581</v>
      </c>
      <c r="AZ222" s="29"/>
    </row>
    <row r="223" spans="1:54" x14ac:dyDescent="0.35">
      <c r="A223" s="21">
        <v>46697</v>
      </c>
      <c r="B223" s="15">
        <v>46697</v>
      </c>
      <c r="C223" s="16" t="s">
        <v>211</v>
      </c>
      <c r="E223" s="16"/>
      <c r="F223" s="16"/>
      <c r="G223" s="16"/>
      <c r="I223" s="105" t="s">
        <v>206</v>
      </c>
      <c r="J223" s="26" t="s">
        <v>185</v>
      </c>
      <c r="K223" s="105"/>
      <c r="L223" s="27" t="s">
        <v>579</v>
      </c>
      <c r="M223" s="19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36" t="s">
        <v>212</v>
      </c>
      <c r="AA223" s="26" t="s">
        <v>185</v>
      </c>
      <c r="AB223" s="37" t="s">
        <v>185</v>
      </c>
      <c r="AC223" s="101" t="s">
        <v>576</v>
      </c>
      <c r="AG223" s="36" t="s">
        <v>190</v>
      </c>
      <c r="AH223" s="26" t="s">
        <v>185</v>
      </c>
      <c r="AI223" s="104" t="s">
        <v>232</v>
      </c>
      <c r="AJ223" s="27" t="s">
        <v>580</v>
      </c>
      <c r="AK223" s="24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36" t="s">
        <v>187</v>
      </c>
      <c r="AW223" s="26" t="s">
        <v>185</v>
      </c>
      <c r="AX223" s="37"/>
      <c r="AY223" s="27" t="s">
        <v>581</v>
      </c>
      <c r="AZ223" s="29"/>
    </row>
    <row r="224" spans="1:54" x14ac:dyDescent="0.35">
      <c r="A224" s="21">
        <v>46698</v>
      </c>
      <c r="B224" s="15">
        <v>46698</v>
      </c>
      <c r="C224" s="16" t="s">
        <v>211</v>
      </c>
      <c r="E224" s="16"/>
      <c r="F224" s="16"/>
      <c r="G224" s="16"/>
      <c r="I224" s="105" t="s">
        <v>206</v>
      </c>
      <c r="J224" s="26" t="s">
        <v>185</v>
      </c>
      <c r="K224" s="105"/>
      <c r="L224" s="27" t="s">
        <v>579</v>
      </c>
      <c r="M224" s="19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36" t="s">
        <v>212</v>
      </c>
      <c r="AA224" s="26" t="s">
        <v>185</v>
      </c>
      <c r="AB224" s="37" t="s">
        <v>185</v>
      </c>
      <c r="AC224" s="101" t="s">
        <v>576</v>
      </c>
      <c r="AG224" s="36" t="s">
        <v>190</v>
      </c>
      <c r="AH224" s="26" t="s">
        <v>185</v>
      </c>
      <c r="AI224" s="104" t="s">
        <v>185</v>
      </c>
      <c r="AJ224" s="27" t="s">
        <v>580</v>
      </c>
      <c r="AK224" s="24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36" t="s">
        <v>187</v>
      </c>
      <c r="AW224" s="26" t="s">
        <v>185</v>
      </c>
      <c r="AX224" s="37"/>
      <c r="AY224" s="27" t="s">
        <v>581</v>
      </c>
      <c r="AZ224" s="29"/>
      <c r="BB224" t="s">
        <v>581</v>
      </c>
    </row>
    <row r="225" spans="1:54" x14ac:dyDescent="0.35">
      <c r="A225" s="21">
        <v>46699</v>
      </c>
      <c r="B225" s="15">
        <v>46699</v>
      </c>
      <c r="C225" s="16" t="s">
        <v>211</v>
      </c>
      <c r="E225" s="16"/>
      <c r="F225" s="16"/>
      <c r="G225" s="16"/>
      <c r="I225" s="105" t="s">
        <v>206</v>
      </c>
      <c r="J225" s="26" t="s">
        <v>185</v>
      </c>
      <c r="K225" s="105"/>
      <c r="L225" s="27" t="s">
        <v>579</v>
      </c>
      <c r="M225" s="19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36" t="s">
        <v>212</v>
      </c>
      <c r="AA225" s="26" t="s">
        <v>185</v>
      </c>
      <c r="AB225" s="37" t="s">
        <v>185</v>
      </c>
      <c r="AC225" s="101" t="s">
        <v>576</v>
      </c>
      <c r="AG225" s="36" t="s">
        <v>190</v>
      </c>
      <c r="AH225" s="26" t="s">
        <v>185</v>
      </c>
      <c r="AI225" s="104" t="s">
        <v>234</v>
      </c>
      <c r="AJ225" s="27" t="s">
        <v>580</v>
      </c>
      <c r="AK225" s="24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36" t="s">
        <v>187</v>
      </c>
      <c r="AW225" s="26" t="s">
        <v>185</v>
      </c>
      <c r="AX225" s="37"/>
      <c r="AY225" s="27" t="s">
        <v>581</v>
      </c>
      <c r="AZ225" s="29"/>
      <c r="BB225" t="s">
        <v>584</v>
      </c>
    </row>
    <row r="226" spans="1:54" x14ac:dyDescent="0.35">
      <c r="A226" s="21">
        <v>46700</v>
      </c>
      <c r="B226" s="15">
        <v>46700</v>
      </c>
      <c r="C226" s="16" t="s">
        <v>211</v>
      </c>
      <c r="E226" s="16"/>
      <c r="F226" s="16"/>
      <c r="G226" s="16"/>
      <c r="I226" s="105" t="s">
        <v>206</v>
      </c>
      <c r="J226" s="26" t="s">
        <v>185</v>
      </c>
      <c r="K226" s="105"/>
      <c r="L226" s="27" t="s">
        <v>579</v>
      </c>
      <c r="M226" s="19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36" t="s">
        <v>190</v>
      </c>
      <c r="AA226" s="26" t="s">
        <v>79</v>
      </c>
      <c r="AB226" s="37" t="s">
        <v>185</v>
      </c>
      <c r="AC226" s="101" t="s">
        <v>582</v>
      </c>
      <c r="AG226" s="36" t="s">
        <v>190</v>
      </c>
      <c r="AH226" s="26" t="s">
        <v>185</v>
      </c>
      <c r="AI226" s="104" t="s">
        <v>235</v>
      </c>
      <c r="AJ226" s="27" t="s">
        <v>580</v>
      </c>
      <c r="AK226" s="24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36" t="s">
        <v>187</v>
      </c>
      <c r="AW226" s="26" t="s">
        <v>185</v>
      </c>
      <c r="AX226" s="37"/>
      <c r="AY226" s="27" t="s">
        <v>581</v>
      </c>
      <c r="AZ226" s="29"/>
    </row>
    <row r="227" spans="1:54" x14ac:dyDescent="0.35">
      <c r="A227" s="21">
        <v>46701</v>
      </c>
      <c r="B227" s="15">
        <v>46701</v>
      </c>
      <c r="C227" s="16" t="s">
        <v>211</v>
      </c>
      <c r="E227" s="16"/>
      <c r="F227" s="16"/>
      <c r="G227" s="16"/>
      <c r="I227" s="105" t="s">
        <v>206</v>
      </c>
      <c r="J227" s="26" t="s">
        <v>185</v>
      </c>
      <c r="K227" s="105"/>
      <c r="L227" s="27" t="s">
        <v>579</v>
      </c>
      <c r="M227" s="19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36" t="s">
        <v>190</v>
      </c>
      <c r="AA227" s="26" t="s">
        <v>185</v>
      </c>
      <c r="AB227" s="37" t="s">
        <v>185</v>
      </c>
      <c r="AC227" s="101" t="s">
        <v>582</v>
      </c>
      <c r="AG227" s="36" t="s">
        <v>190</v>
      </c>
      <c r="AH227" s="26" t="s">
        <v>185</v>
      </c>
      <c r="AI227" s="104" t="s">
        <v>185</v>
      </c>
      <c r="AJ227" s="27" t="s">
        <v>580</v>
      </c>
      <c r="AK227" s="24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36" t="s">
        <v>187</v>
      </c>
      <c r="AW227" s="26" t="s">
        <v>185</v>
      </c>
      <c r="AX227" s="37"/>
      <c r="AY227" s="27" t="s">
        <v>581</v>
      </c>
      <c r="AZ227" s="29"/>
    </row>
    <row r="228" spans="1:54" x14ac:dyDescent="0.35">
      <c r="A228" s="21">
        <v>46702</v>
      </c>
      <c r="B228" s="15">
        <v>46702</v>
      </c>
      <c r="C228" s="16" t="s">
        <v>211</v>
      </c>
      <c r="E228" s="16"/>
      <c r="F228" s="16"/>
      <c r="G228" s="16"/>
      <c r="I228" s="105" t="s">
        <v>206</v>
      </c>
      <c r="J228" s="26" t="s">
        <v>100</v>
      </c>
      <c r="K228" s="105"/>
      <c r="L228" s="27" t="s">
        <v>583</v>
      </c>
      <c r="M228" s="19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36" t="s">
        <v>190</v>
      </c>
      <c r="AA228" s="26" t="s">
        <v>185</v>
      </c>
      <c r="AB228" s="37" t="s">
        <v>185</v>
      </c>
      <c r="AC228" s="101" t="s">
        <v>582</v>
      </c>
      <c r="AG228" s="36" t="s">
        <v>190</v>
      </c>
      <c r="AH228" s="26" t="s">
        <v>185</v>
      </c>
      <c r="AI228" s="104" t="s">
        <v>185</v>
      </c>
      <c r="AJ228" s="27" t="s">
        <v>580</v>
      </c>
      <c r="AK228" s="24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36" t="s">
        <v>187</v>
      </c>
      <c r="AW228" s="26" t="s">
        <v>185</v>
      </c>
      <c r="AX228" s="37"/>
      <c r="AY228" s="27" t="s">
        <v>581</v>
      </c>
      <c r="AZ228" s="29"/>
      <c r="BB228" t="s">
        <v>580</v>
      </c>
    </row>
    <row r="229" spans="1:54" x14ac:dyDescent="0.35">
      <c r="A229" s="21">
        <v>46703</v>
      </c>
      <c r="B229" s="15">
        <v>46703</v>
      </c>
      <c r="C229" s="16" t="s">
        <v>211</v>
      </c>
      <c r="E229" s="16"/>
      <c r="F229" s="16"/>
      <c r="G229" s="16"/>
      <c r="I229" s="105" t="s">
        <v>206</v>
      </c>
      <c r="J229" s="26" t="s">
        <v>185</v>
      </c>
      <c r="K229" s="105"/>
      <c r="L229" s="27" t="s">
        <v>583</v>
      </c>
      <c r="M229" s="19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36" t="s">
        <v>190</v>
      </c>
      <c r="AA229" s="26" t="s">
        <v>185</v>
      </c>
      <c r="AB229" s="37" t="s">
        <v>185</v>
      </c>
      <c r="AC229" s="101" t="s">
        <v>582</v>
      </c>
      <c r="AG229" s="36" t="s">
        <v>194</v>
      </c>
      <c r="AH229" s="26" t="s">
        <v>79</v>
      </c>
      <c r="AI229" s="104" t="s">
        <v>135</v>
      </c>
      <c r="AJ229" s="27" t="s">
        <v>584</v>
      </c>
      <c r="AK229" s="32"/>
      <c r="AL229" s="43" t="s">
        <v>70</v>
      </c>
      <c r="AM229" s="22" t="s">
        <v>71</v>
      </c>
      <c r="AN229" s="29"/>
      <c r="AO229" s="29"/>
      <c r="AP229" s="29"/>
      <c r="AQ229" s="29"/>
      <c r="AR229" s="29"/>
      <c r="AS229" s="29"/>
      <c r="AT229" s="29"/>
      <c r="AU229" s="29"/>
      <c r="AV229" s="36" t="s">
        <v>186</v>
      </c>
      <c r="AW229" s="26" t="s">
        <v>79</v>
      </c>
      <c r="AX229" s="37"/>
      <c r="AY229" s="27" t="s">
        <v>585</v>
      </c>
      <c r="AZ229" s="29"/>
      <c r="BB229" t="s">
        <v>585</v>
      </c>
    </row>
    <row r="230" spans="1:54" x14ac:dyDescent="0.35">
      <c r="A230" s="21">
        <v>46704</v>
      </c>
      <c r="B230" s="15">
        <v>46704</v>
      </c>
      <c r="C230" s="16" t="s">
        <v>211</v>
      </c>
      <c r="E230" s="16"/>
      <c r="F230" s="16"/>
      <c r="G230" s="16"/>
      <c r="I230" s="105" t="s">
        <v>206</v>
      </c>
      <c r="J230" s="26" t="s">
        <v>185</v>
      </c>
      <c r="K230" s="105"/>
      <c r="L230" s="27" t="s">
        <v>583</v>
      </c>
      <c r="M230" s="19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36" t="s">
        <v>190</v>
      </c>
      <c r="AA230" s="26" t="s">
        <v>185</v>
      </c>
      <c r="AB230" s="37" t="s">
        <v>185</v>
      </c>
      <c r="AC230" s="101" t="s">
        <v>582</v>
      </c>
      <c r="AG230" s="36" t="s">
        <v>194</v>
      </c>
      <c r="AH230" s="26" t="s">
        <v>185</v>
      </c>
      <c r="AI230" s="104" t="s">
        <v>185</v>
      </c>
      <c r="AJ230" s="27" t="s">
        <v>584</v>
      </c>
      <c r="AK230" s="32"/>
      <c r="AL230" s="45" t="s">
        <v>586</v>
      </c>
      <c r="AM230" s="24" t="s">
        <v>587</v>
      </c>
      <c r="AN230" s="29"/>
      <c r="AO230" s="29"/>
      <c r="AP230" s="29"/>
      <c r="AQ230" s="29"/>
      <c r="AR230" s="29"/>
      <c r="AS230" s="29"/>
      <c r="AT230" s="29"/>
      <c r="AU230" s="29"/>
      <c r="AV230" s="36" t="s">
        <v>186</v>
      </c>
      <c r="AW230" s="26" t="s">
        <v>185</v>
      </c>
      <c r="AX230" s="37"/>
      <c r="AY230" s="27" t="s">
        <v>585</v>
      </c>
      <c r="AZ230" s="29"/>
    </row>
    <row r="231" spans="1:54" x14ac:dyDescent="0.35">
      <c r="A231" s="21">
        <v>46705</v>
      </c>
      <c r="B231" s="15">
        <v>46705</v>
      </c>
      <c r="C231" s="16" t="s">
        <v>211</v>
      </c>
      <c r="E231" s="16"/>
      <c r="F231" s="16"/>
      <c r="G231" s="16"/>
      <c r="I231" s="105" t="s">
        <v>206</v>
      </c>
      <c r="J231" s="26" t="s">
        <v>185</v>
      </c>
      <c r="K231" s="105"/>
      <c r="L231" s="27" t="s">
        <v>583</v>
      </c>
      <c r="M231" s="19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36" t="s">
        <v>190</v>
      </c>
      <c r="AA231" s="26" t="s">
        <v>185</v>
      </c>
      <c r="AB231" s="37" t="s">
        <v>185</v>
      </c>
      <c r="AC231" s="101" t="s">
        <v>582</v>
      </c>
      <c r="AG231" s="36" t="s">
        <v>194</v>
      </c>
      <c r="AH231" s="26" t="s">
        <v>185</v>
      </c>
      <c r="AI231" s="104" t="s">
        <v>185</v>
      </c>
      <c r="AJ231" s="27" t="s">
        <v>584</v>
      </c>
      <c r="AK231" s="32"/>
      <c r="AL231" s="45"/>
      <c r="AM231" s="24"/>
      <c r="AN231" s="29"/>
      <c r="AO231" s="29"/>
      <c r="AP231" s="29"/>
      <c r="AQ231" s="29"/>
      <c r="AR231" s="29"/>
      <c r="AS231" s="29"/>
      <c r="AT231" s="29"/>
      <c r="AU231" s="29"/>
      <c r="AV231" s="36" t="s">
        <v>186</v>
      </c>
      <c r="AW231" s="26" t="s">
        <v>185</v>
      </c>
      <c r="AX231" s="37"/>
      <c r="AY231" s="27" t="s">
        <v>585</v>
      </c>
      <c r="AZ231" s="29"/>
    </row>
    <row r="232" spans="1:54" x14ac:dyDescent="0.35">
      <c r="A232" s="21">
        <v>46706</v>
      </c>
      <c r="B232" s="15">
        <v>46706</v>
      </c>
      <c r="C232" s="16" t="s">
        <v>211</v>
      </c>
      <c r="E232" s="16"/>
      <c r="F232" s="16"/>
      <c r="G232" s="16"/>
      <c r="I232" s="105" t="s">
        <v>206</v>
      </c>
      <c r="J232" s="26" t="s">
        <v>185</v>
      </c>
      <c r="K232" s="105"/>
      <c r="L232" s="27" t="s">
        <v>583</v>
      </c>
      <c r="M232" s="19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36" t="s">
        <v>190</v>
      </c>
      <c r="AA232" s="26" t="s">
        <v>185</v>
      </c>
      <c r="AB232" s="37" t="s">
        <v>185</v>
      </c>
      <c r="AC232" s="101" t="s">
        <v>582</v>
      </c>
      <c r="AG232" s="36" t="s">
        <v>194</v>
      </c>
      <c r="AH232" s="26" t="s">
        <v>185</v>
      </c>
      <c r="AI232" s="104" t="s">
        <v>185</v>
      </c>
      <c r="AJ232" s="27" t="s">
        <v>584</v>
      </c>
      <c r="AK232" s="32"/>
      <c r="AL232" s="45"/>
      <c r="AM232" s="24"/>
      <c r="AN232" s="29"/>
      <c r="AO232" s="29"/>
      <c r="AP232" s="29"/>
      <c r="AQ232" s="29"/>
      <c r="AR232" s="29"/>
      <c r="AS232" s="29"/>
      <c r="AT232" s="29"/>
      <c r="AU232" s="29"/>
      <c r="AV232" s="36" t="s">
        <v>186</v>
      </c>
      <c r="AW232" s="26" t="s">
        <v>185</v>
      </c>
      <c r="AX232" s="37"/>
      <c r="AY232" s="27" t="s">
        <v>585</v>
      </c>
      <c r="AZ232" s="29"/>
    </row>
    <row r="233" spans="1:54" x14ac:dyDescent="0.35">
      <c r="A233" s="21">
        <v>46707</v>
      </c>
      <c r="B233" s="15">
        <v>46707</v>
      </c>
      <c r="C233" s="16" t="s">
        <v>211</v>
      </c>
      <c r="E233" s="16"/>
      <c r="F233" s="16"/>
      <c r="G233" s="16"/>
      <c r="I233" s="105" t="s">
        <v>206</v>
      </c>
      <c r="J233" s="26" t="s">
        <v>185</v>
      </c>
      <c r="K233" s="105"/>
      <c r="L233" s="27" t="s">
        <v>583</v>
      </c>
      <c r="M233" s="19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36" t="s">
        <v>190</v>
      </c>
      <c r="AA233" s="26" t="s">
        <v>185</v>
      </c>
      <c r="AB233" s="37" t="s">
        <v>185</v>
      </c>
      <c r="AC233" s="101" t="s">
        <v>582</v>
      </c>
      <c r="AG233" s="36" t="s">
        <v>194</v>
      </c>
      <c r="AH233" s="26" t="s">
        <v>185</v>
      </c>
      <c r="AI233" s="104" t="s">
        <v>185</v>
      </c>
      <c r="AJ233" s="27" t="s">
        <v>584</v>
      </c>
      <c r="AK233" s="32"/>
      <c r="AL233" s="45"/>
      <c r="AM233" s="24"/>
      <c r="AN233" s="29"/>
      <c r="AO233" s="29"/>
      <c r="AP233" s="29"/>
      <c r="AQ233" s="29"/>
      <c r="AR233" s="29"/>
      <c r="AS233" s="29"/>
      <c r="AT233" s="29"/>
      <c r="AU233" s="29"/>
      <c r="AV233" s="36" t="s">
        <v>187</v>
      </c>
      <c r="AW233" s="26" t="s">
        <v>79</v>
      </c>
      <c r="AX233" s="37"/>
      <c r="AY233" s="27" t="s">
        <v>588</v>
      </c>
      <c r="AZ233" s="29"/>
    </row>
    <row r="234" spans="1:54" x14ac:dyDescent="0.35">
      <c r="A234" s="21">
        <v>46708</v>
      </c>
      <c r="B234" s="15">
        <v>46708</v>
      </c>
      <c r="C234" s="16" t="s">
        <v>211</v>
      </c>
      <c r="E234" s="16"/>
      <c r="F234" s="16"/>
      <c r="G234" s="16"/>
      <c r="I234" s="105" t="s">
        <v>206</v>
      </c>
      <c r="J234" s="26" t="s">
        <v>185</v>
      </c>
      <c r="K234" s="105"/>
      <c r="L234" s="27" t="s">
        <v>583</v>
      </c>
      <c r="M234" s="19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36" t="s">
        <v>190</v>
      </c>
      <c r="AA234" s="26" t="s">
        <v>185</v>
      </c>
      <c r="AB234" s="37" t="s">
        <v>185</v>
      </c>
      <c r="AC234" s="101" t="s">
        <v>582</v>
      </c>
      <c r="AG234" s="36" t="s">
        <v>194</v>
      </c>
      <c r="AH234" s="26" t="s">
        <v>185</v>
      </c>
      <c r="AI234" s="104" t="s">
        <v>185</v>
      </c>
      <c r="AJ234" s="27" t="s">
        <v>584</v>
      </c>
      <c r="AK234" s="32"/>
      <c r="AL234" s="45"/>
      <c r="AM234" s="24"/>
      <c r="AN234" s="29"/>
      <c r="AO234" s="29"/>
      <c r="AP234" s="29"/>
      <c r="AQ234" s="29"/>
      <c r="AR234" s="29"/>
      <c r="AS234" s="29"/>
      <c r="AT234" s="29"/>
      <c r="AU234" s="29"/>
      <c r="AV234" s="36" t="s">
        <v>187</v>
      </c>
      <c r="AW234" s="26" t="s">
        <v>185</v>
      </c>
      <c r="AX234" s="37"/>
      <c r="AY234" s="27" t="s">
        <v>588</v>
      </c>
      <c r="AZ234" s="29"/>
    </row>
    <row r="235" spans="1:54" x14ac:dyDescent="0.35">
      <c r="A235" s="21">
        <v>46709</v>
      </c>
      <c r="B235" s="15">
        <v>46709</v>
      </c>
      <c r="C235" s="16" t="s">
        <v>211</v>
      </c>
      <c r="E235" s="16"/>
      <c r="F235" s="16"/>
      <c r="G235" s="16"/>
      <c r="I235" s="105" t="s">
        <v>206</v>
      </c>
      <c r="J235" s="26" t="s">
        <v>185</v>
      </c>
      <c r="K235" s="105"/>
      <c r="L235" s="27" t="s">
        <v>583</v>
      </c>
      <c r="M235" s="19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36" t="s">
        <v>190</v>
      </c>
      <c r="AA235" s="26" t="s">
        <v>185</v>
      </c>
      <c r="AB235" s="37" t="s">
        <v>185</v>
      </c>
      <c r="AC235" s="101" t="s">
        <v>582</v>
      </c>
      <c r="AG235" s="36" t="s">
        <v>194</v>
      </c>
      <c r="AH235" s="26" t="s">
        <v>185</v>
      </c>
      <c r="AI235" s="104" t="s">
        <v>185</v>
      </c>
      <c r="AJ235" s="27" t="s">
        <v>584</v>
      </c>
      <c r="AK235" s="52"/>
      <c r="AL235" s="45"/>
      <c r="AM235" s="24"/>
      <c r="AN235" s="29"/>
      <c r="AO235" s="29"/>
      <c r="AP235" s="29"/>
      <c r="AQ235" s="29"/>
      <c r="AR235" s="29"/>
      <c r="AS235" s="29"/>
      <c r="AT235" s="29"/>
      <c r="AU235" s="29"/>
      <c r="AV235" s="36" t="s">
        <v>187</v>
      </c>
      <c r="AW235" s="26" t="s">
        <v>185</v>
      </c>
      <c r="AX235" s="37"/>
      <c r="AY235" s="27" t="s">
        <v>588</v>
      </c>
      <c r="AZ235" s="29"/>
    </row>
    <row r="236" spans="1:54" x14ac:dyDescent="0.35">
      <c r="A236" s="21">
        <v>46710</v>
      </c>
      <c r="B236" s="15">
        <v>46710</v>
      </c>
      <c r="C236" s="16" t="s">
        <v>211</v>
      </c>
      <c r="E236" s="16"/>
      <c r="F236" s="16"/>
      <c r="G236" s="16"/>
      <c r="I236" s="105" t="s">
        <v>206</v>
      </c>
      <c r="J236" s="26" t="s">
        <v>185</v>
      </c>
      <c r="K236" s="105"/>
      <c r="L236" s="27" t="s">
        <v>583</v>
      </c>
      <c r="M236" s="19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36" t="s">
        <v>190</v>
      </c>
      <c r="AA236" s="26" t="s">
        <v>185</v>
      </c>
      <c r="AB236" s="37" t="s">
        <v>185</v>
      </c>
      <c r="AC236" s="101" t="s">
        <v>582</v>
      </c>
      <c r="AG236" s="36" t="s">
        <v>589</v>
      </c>
      <c r="AH236" s="26" t="s">
        <v>88</v>
      </c>
      <c r="AI236" s="104" t="s">
        <v>157</v>
      </c>
      <c r="AJ236" s="27" t="s">
        <v>590</v>
      </c>
      <c r="AK236" s="22" t="s">
        <v>72</v>
      </c>
      <c r="AL236" s="59"/>
      <c r="AM236" s="24"/>
      <c r="AN236" s="29"/>
      <c r="AO236" s="29"/>
      <c r="AP236" s="29"/>
      <c r="AQ236" s="29"/>
      <c r="AR236" s="29"/>
      <c r="AS236" s="29"/>
      <c r="AT236" s="29"/>
      <c r="AU236" s="29"/>
      <c r="AV236" s="36" t="s">
        <v>187</v>
      </c>
      <c r="AW236" s="26" t="s">
        <v>185</v>
      </c>
      <c r="AX236" s="37"/>
      <c r="AY236" s="27" t="s">
        <v>588</v>
      </c>
      <c r="AZ236" s="29"/>
    </row>
    <row r="237" spans="1:54" x14ac:dyDescent="0.35">
      <c r="A237" s="21">
        <v>46711</v>
      </c>
      <c r="B237" s="15">
        <v>46711</v>
      </c>
      <c r="C237" s="16" t="s">
        <v>211</v>
      </c>
      <c r="E237" s="16"/>
      <c r="F237" s="16"/>
      <c r="G237" s="16"/>
      <c r="I237" s="105" t="s">
        <v>206</v>
      </c>
      <c r="J237" s="26" t="s">
        <v>185</v>
      </c>
      <c r="K237" s="105"/>
      <c r="L237" s="27" t="s">
        <v>583</v>
      </c>
      <c r="M237" s="19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36" t="s">
        <v>190</v>
      </c>
      <c r="AA237" s="26" t="s">
        <v>185</v>
      </c>
      <c r="AB237" s="37" t="s">
        <v>185</v>
      </c>
      <c r="AC237" s="101" t="s">
        <v>582</v>
      </c>
      <c r="AG237" s="36" t="s">
        <v>589</v>
      </c>
      <c r="AH237" s="26" t="s">
        <v>185</v>
      </c>
      <c r="AI237" s="104" t="s">
        <v>185</v>
      </c>
      <c r="AJ237" s="27" t="s">
        <v>590</v>
      </c>
      <c r="AK237" s="24" t="s">
        <v>591</v>
      </c>
      <c r="AL237" s="59"/>
      <c r="AM237" s="24"/>
      <c r="AN237" s="29"/>
      <c r="AO237" s="29"/>
      <c r="AP237" s="29"/>
      <c r="AQ237" s="29"/>
      <c r="AR237" s="29"/>
      <c r="AS237" s="29"/>
      <c r="AT237" s="29"/>
      <c r="AU237" s="29"/>
      <c r="AV237" s="36" t="s">
        <v>187</v>
      </c>
      <c r="AW237" s="26" t="s">
        <v>185</v>
      </c>
      <c r="AX237" s="37"/>
      <c r="AY237" s="27" t="s">
        <v>588</v>
      </c>
      <c r="AZ237" s="29"/>
    </row>
    <row r="238" spans="1:54" x14ac:dyDescent="0.35">
      <c r="A238" s="21">
        <v>46712</v>
      </c>
      <c r="B238" s="15">
        <v>46712</v>
      </c>
      <c r="C238" s="16" t="s">
        <v>211</v>
      </c>
      <c r="E238" s="16"/>
      <c r="F238" s="16"/>
      <c r="G238" s="16"/>
      <c r="I238" s="105" t="s">
        <v>206</v>
      </c>
      <c r="J238" s="26" t="s">
        <v>185</v>
      </c>
      <c r="K238" s="105"/>
      <c r="L238" s="27" t="s">
        <v>583</v>
      </c>
      <c r="M238" s="19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36" t="s">
        <v>187</v>
      </c>
      <c r="AA238" s="26" t="s">
        <v>79</v>
      </c>
      <c r="AB238" s="37" t="s">
        <v>185</v>
      </c>
      <c r="AC238" s="101" t="s">
        <v>592</v>
      </c>
      <c r="AG238" s="36" t="s">
        <v>589</v>
      </c>
      <c r="AH238" s="26" t="s">
        <v>185</v>
      </c>
      <c r="AI238" s="104" t="s">
        <v>185</v>
      </c>
      <c r="AJ238" s="27" t="s">
        <v>590</v>
      </c>
      <c r="AK238" s="24"/>
      <c r="AL238" s="59"/>
      <c r="AM238" s="24"/>
      <c r="AN238" s="29"/>
      <c r="AO238" s="29"/>
      <c r="AP238" s="29"/>
      <c r="AQ238" s="29"/>
      <c r="AR238" s="29"/>
      <c r="AS238" s="29"/>
      <c r="AT238" s="29"/>
      <c r="AU238" s="29"/>
      <c r="AV238" s="36" t="s">
        <v>187</v>
      </c>
      <c r="AW238" s="26" t="s">
        <v>185</v>
      </c>
      <c r="AX238" s="37"/>
      <c r="AY238" s="27" t="s">
        <v>588</v>
      </c>
      <c r="AZ238" s="29"/>
    </row>
    <row r="239" spans="1:54" x14ac:dyDescent="0.35">
      <c r="A239" s="21">
        <v>46713</v>
      </c>
      <c r="B239" s="15">
        <v>46713</v>
      </c>
      <c r="C239" s="16" t="s">
        <v>211</v>
      </c>
      <c r="E239" s="16"/>
      <c r="F239" s="16"/>
      <c r="G239" s="16"/>
      <c r="I239" s="105" t="s">
        <v>206</v>
      </c>
      <c r="J239" s="26" t="s">
        <v>185</v>
      </c>
      <c r="K239" s="105"/>
      <c r="L239" s="27" t="s">
        <v>583</v>
      </c>
      <c r="M239" s="19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36" t="s">
        <v>187</v>
      </c>
      <c r="AA239" s="26" t="s">
        <v>185</v>
      </c>
      <c r="AB239" s="37" t="s">
        <v>185</v>
      </c>
      <c r="AC239" s="101" t="s">
        <v>592</v>
      </c>
      <c r="AG239" s="36" t="s">
        <v>589</v>
      </c>
      <c r="AH239" s="26" t="s">
        <v>185</v>
      </c>
      <c r="AI239" s="104" t="s">
        <v>185</v>
      </c>
      <c r="AJ239" s="27" t="s">
        <v>590</v>
      </c>
      <c r="AK239" s="24"/>
      <c r="AL239" s="59"/>
      <c r="AM239" s="24"/>
      <c r="AN239" s="29"/>
      <c r="AO239" s="29"/>
      <c r="AP239" s="29"/>
      <c r="AQ239" s="29"/>
      <c r="AR239" s="29"/>
      <c r="AS239" s="29"/>
      <c r="AT239" s="29"/>
      <c r="AU239" s="29"/>
      <c r="AV239" s="36" t="s">
        <v>187</v>
      </c>
      <c r="AW239" s="26" t="s">
        <v>185</v>
      </c>
      <c r="AX239" s="37"/>
      <c r="AY239" s="27" t="s">
        <v>588</v>
      </c>
      <c r="AZ239" s="29"/>
    </row>
    <row r="240" spans="1:54" x14ac:dyDescent="0.35">
      <c r="A240" s="21">
        <v>46714</v>
      </c>
      <c r="B240" s="15">
        <v>46714</v>
      </c>
      <c r="C240" s="16" t="s">
        <v>211</v>
      </c>
      <c r="E240" s="16"/>
      <c r="F240" s="16"/>
      <c r="G240" s="16"/>
      <c r="I240" s="105" t="s">
        <v>206</v>
      </c>
      <c r="J240" s="26" t="s">
        <v>185</v>
      </c>
      <c r="K240" s="105"/>
      <c r="L240" s="27" t="s">
        <v>583</v>
      </c>
      <c r="M240" s="19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36" t="s">
        <v>187</v>
      </c>
      <c r="AA240" s="26" t="s">
        <v>185</v>
      </c>
      <c r="AB240" s="37" t="s">
        <v>185</v>
      </c>
      <c r="AC240" s="101" t="s">
        <v>592</v>
      </c>
      <c r="AG240" s="36" t="s">
        <v>589</v>
      </c>
      <c r="AH240" s="26" t="s">
        <v>185</v>
      </c>
      <c r="AI240" s="104" t="s">
        <v>355</v>
      </c>
      <c r="AJ240" s="27" t="s">
        <v>590</v>
      </c>
      <c r="AK240" s="24"/>
      <c r="AL240" s="59"/>
      <c r="AM240" s="24"/>
      <c r="AN240" s="29"/>
      <c r="AO240" s="29"/>
      <c r="AP240" s="29"/>
      <c r="AQ240" s="29"/>
      <c r="AR240" s="29"/>
      <c r="AS240" s="29"/>
      <c r="AT240" s="29"/>
      <c r="AU240" s="29"/>
      <c r="AV240" s="36" t="s">
        <v>187</v>
      </c>
      <c r="AW240" s="26" t="s">
        <v>185</v>
      </c>
      <c r="AX240" s="37"/>
      <c r="AY240" s="27" t="s">
        <v>588</v>
      </c>
      <c r="AZ240" s="29"/>
    </row>
    <row r="241" spans="1:52" x14ac:dyDescent="0.35">
      <c r="A241" s="21">
        <v>46715</v>
      </c>
      <c r="B241" s="15">
        <v>46715</v>
      </c>
      <c r="C241" s="16" t="s">
        <v>211</v>
      </c>
      <c r="E241" s="16"/>
      <c r="F241" s="16"/>
      <c r="G241" s="16"/>
      <c r="I241" s="105" t="s">
        <v>206</v>
      </c>
      <c r="J241" s="26" t="s">
        <v>185</v>
      </c>
      <c r="K241" s="105"/>
      <c r="L241" s="27" t="s">
        <v>583</v>
      </c>
      <c r="M241" s="19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36" t="s">
        <v>187</v>
      </c>
      <c r="AA241" s="26" t="s">
        <v>185</v>
      </c>
      <c r="AB241" s="37" t="s">
        <v>185</v>
      </c>
      <c r="AC241" s="101" t="s">
        <v>592</v>
      </c>
      <c r="AG241" s="36" t="s">
        <v>589</v>
      </c>
      <c r="AH241" s="26" t="s">
        <v>185</v>
      </c>
      <c r="AI241" s="104" t="s">
        <v>227</v>
      </c>
      <c r="AJ241" s="27" t="s">
        <v>590</v>
      </c>
      <c r="AK241" s="24"/>
      <c r="AL241" s="59"/>
      <c r="AM241" s="24"/>
      <c r="AN241" s="29"/>
      <c r="AO241" s="29"/>
      <c r="AP241" s="29"/>
      <c r="AQ241" s="29"/>
      <c r="AR241" s="29"/>
      <c r="AS241" s="29"/>
      <c r="AT241" s="29"/>
      <c r="AU241" s="29"/>
      <c r="AV241" s="36" t="s">
        <v>187</v>
      </c>
      <c r="AW241" s="26" t="s">
        <v>185</v>
      </c>
      <c r="AX241" s="37"/>
      <c r="AY241" s="27" t="s">
        <v>588</v>
      </c>
      <c r="AZ241" s="29"/>
    </row>
    <row r="242" spans="1:52" x14ac:dyDescent="0.35">
      <c r="A242" s="21">
        <v>46716</v>
      </c>
      <c r="B242" s="15">
        <v>46716</v>
      </c>
      <c r="C242" s="16" t="s">
        <v>211</v>
      </c>
      <c r="E242" s="16"/>
      <c r="F242" s="16"/>
      <c r="G242" s="16"/>
      <c r="I242" s="105" t="s">
        <v>206</v>
      </c>
      <c r="J242" s="26" t="s">
        <v>100</v>
      </c>
      <c r="K242" s="105"/>
      <c r="L242" s="27" t="s">
        <v>593</v>
      </c>
      <c r="M242" s="19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36" t="s">
        <v>187</v>
      </c>
      <c r="AA242" s="26" t="s">
        <v>185</v>
      </c>
      <c r="AB242" s="37" t="s">
        <v>185</v>
      </c>
      <c r="AC242" s="101" t="s">
        <v>592</v>
      </c>
      <c r="AG242" s="36" t="s">
        <v>589</v>
      </c>
      <c r="AH242" s="26" t="s">
        <v>185</v>
      </c>
      <c r="AI242" s="104" t="s">
        <v>208</v>
      </c>
      <c r="AJ242" s="27" t="s">
        <v>590</v>
      </c>
      <c r="AK242" s="24"/>
      <c r="AL242" s="59"/>
      <c r="AM242" s="24"/>
      <c r="AN242" s="29"/>
      <c r="AO242" s="29"/>
      <c r="AP242" s="29"/>
      <c r="AQ242" s="29"/>
      <c r="AR242" s="29"/>
      <c r="AS242" s="29"/>
      <c r="AT242" s="29"/>
      <c r="AU242" s="29"/>
      <c r="AV242" s="36" t="s">
        <v>187</v>
      </c>
      <c r="AW242" s="26" t="s">
        <v>185</v>
      </c>
      <c r="AX242" s="37"/>
      <c r="AY242" s="27" t="s">
        <v>588</v>
      </c>
      <c r="AZ242" s="29"/>
    </row>
    <row r="243" spans="1:52" x14ac:dyDescent="0.35">
      <c r="A243" s="21">
        <v>46717</v>
      </c>
      <c r="B243" s="15">
        <v>46717</v>
      </c>
      <c r="C243" s="16" t="s">
        <v>211</v>
      </c>
      <c r="E243" s="16"/>
      <c r="F243" s="16"/>
      <c r="G243" s="16"/>
      <c r="I243" s="105" t="s">
        <v>206</v>
      </c>
      <c r="J243" s="26" t="s">
        <v>185</v>
      </c>
      <c r="K243" s="105"/>
      <c r="L243" s="27" t="s">
        <v>593</v>
      </c>
      <c r="M243" s="19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36" t="s">
        <v>187</v>
      </c>
      <c r="AA243" s="26" t="s">
        <v>185</v>
      </c>
      <c r="AB243" s="37" t="s">
        <v>185</v>
      </c>
      <c r="AC243" s="101" t="s">
        <v>592</v>
      </c>
      <c r="AG243" s="36" t="s">
        <v>589</v>
      </c>
      <c r="AH243" s="26" t="s">
        <v>185</v>
      </c>
      <c r="AI243" s="104" t="s">
        <v>209</v>
      </c>
      <c r="AJ243" s="27" t="s">
        <v>590</v>
      </c>
      <c r="AK243" s="24"/>
      <c r="AL243" s="59"/>
      <c r="AM243" s="24"/>
      <c r="AN243" s="29"/>
      <c r="AO243" s="29"/>
      <c r="AP243" s="29"/>
      <c r="AQ243" s="29"/>
      <c r="AR243" s="29"/>
      <c r="AS243" s="29"/>
      <c r="AT243" s="29"/>
      <c r="AU243" s="29"/>
      <c r="AV243" s="36" t="s">
        <v>187</v>
      </c>
      <c r="AW243" s="26" t="s">
        <v>185</v>
      </c>
      <c r="AX243" s="37"/>
      <c r="AY243" s="27" t="s">
        <v>588</v>
      </c>
      <c r="AZ243" s="29"/>
    </row>
    <row r="244" spans="1:52" x14ac:dyDescent="0.35">
      <c r="A244" s="21">
        <v>46718</v>
      </c>
      <c r="B244" s="15">
        <v>46718</v>
      </c>
      <c r="C244" s="16" t="s">
        <v>211</v>
      </c>
      <c r="E244" s="16"/>
      <c r="F244" s="16"/>
      <c r="G244" s="16"/>
      <c r="I244" s="105" t="s">
        <v>206</v>
      </c>
      <c r="J244" s="26" t="s">
        <v>185</v>
      </c>
      <c r="K244" s="105"/>
      <c r="L244" s="27" t="s">
        <v>593</v>
      </c>
      <c r="M244" s="19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36" t="s">
        <v>187</v>
      </c>
      <c r="AA244" s="26" t="s">
        <v>185</v>
      </c>
      <c r="AB244" s="37" t="s">
        <v>185</v>
      </c>
      <c r="AC244" s="101" t="s">
        <v>592</v>
      </c>
      <c r="AG244" s="36" t="s">
        <v>589</v>
      </c>
      <c r="AH244" s="26" t="s">
        <v>185</v>
      </c>
      <c r="AI244" s="104" t="s">
        <v>228</v>
      </c>
      <c r="AJ244" s="27" t="s">
        <v>590</v>
      </c>
      <c r="AK244" s="24"/>
      <c r="AL244" s="59"/>
      <c r="AM244" s="24"/>
      <c r="AN244" s="29"/>
      <c r="AO244" s="29"/>
      <c r="AP244" s="29"/>
      <c r="AQ244" s="29"/>
      <c r="AR244" s="29"/>
      <c r="AS244" s="29"/>
      <c r="AT244" s="29"/>
      <c r="AU244" s="29"/>
      <c r="AV244" s="36" t="s">
        <v>187</v>
      </c>
      <c r="AW244" s="26" t="s">
        <v>185</v>
      </c>
      <c r="AX244" s="37"/>
      <c r="AY244" s="27" t="s">
        <v>588</v>
      </c>
      <c r="AZ244" s="29"/>
    </row>
    <row r="245" spans="1:52" x14ac:dyDescent="0.35">
      <c r="A245" s="21">
        <v>46719</v>
      </c>
      <c r="B245" s="15">
        <v>46719</v>
      </c>
      <c r="C245" s="16" t="s">
        <v>211</v>
      </c>
      <c r="E245" s="16"/>
      <c r="F245" s="16"/>
      <c r="G245" s="16"/>
      <c r="I245" s="105" t="s">
        <v>206</v>
      </c>
      <c r="J245" s="26" t="s">
        <v>185</v>
      </c>
      <c r="K245" s="105"/>
      <c r="L245" s="27" t="s">
        <v>593</v>
      </c>
      <c r="M245" s="19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36" t="s">
        <v>187</v>
      </c>
      <c r="AA245" s="26" t="s">
        <v>185</v>
      </c>
      <c r="AB245" s="37" t="s">
        <v>185</v>
      </c>
      <c r="AC245" s="101" t="s">
        <v>592</v>
      </c>
      <c r="AG245" s="36" t="s">
        <v>589</v>
      </c>
      <c r="AH245" s="26" t="s">
        <v>185</v>
      </c>
      <c r="AI245" s="104" t="s">
        <v>210</v>
      </c>
      <c r="AJ245" s="27" t="s">
        <v>590</v>
      </c>
      <c r="AK245" s="24"/>
      <c r="AL245" s="59"/>
      <c r="AM245" s="24"/>
      <c r="AN245" s="29"/>
      <c r="AO245" s="29"/>
      <c r="AP245" s="29"/>
      <c r="AQ245" s="29"/>
      <c r="AR245" s="29"/>
      <c r="AS245" s="29"/>
      <c r="AT245" s="29"/>
      <c r="AU245" s="29"/>
      <c r="AV245" s="36" t="s">
        <v>222</v>
      </c>
      <c r="AW245" s="26" t="s">
        <v>79</v>
      </c>
      <c r="AX245" s="37"/>
      <c r="AY245" s="27" t="s">
        <v>594</v>
      </c>
      <c r="AZ245" s="29"/>
    </row>
    <row r="246" spans="1:52" x14ac:dyDescent="0.35">
      <c r="A246" s="21">
        <v>46720</v>
      </c>
      <c r="B246" s="15">
        <v>46720</v>
      </c>
      <c r="C246" s="16" t="s">
        <v>211</v>
      </c>
      <c r="E246" s="16"/>
      <c r="F246" s="16"/>
      <c r="G246" s="16"/>
      <c r="I246" s="105" t="s">
        <v>206</v>
      </c>
      <c r="J246" s="26" t="s">
        <v>185</v>
      </c>
      <c r="K246" s="105"/>
      <c r="L246" s="27" t="s">
        <v>593</v>
      </c>
      <c r="M246" s="19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36" t="s">
        <v>187</v>
      </c>
      <c r="AA246" s="26" t="s">
        <v>185</v>
      </c>
      <c r="AB246" s="37" t="s">
        <v>185</v>
      </c>
      <c r="AC246" s="101" t="s">
        <v>592</v>
      </c>
      <c r="AG246" s="36" t="s">
        <v>589</v>
      </c>
      <c r="AH246" s="26" t="s">
        <v>185</v>
      </c>
      <c r="AI246" s="104" t="s">
        <v>185</v>
      </c>
      <c r="AJ246" s="27" t="s">
        <v>590</v>
      </c>
      <c r="AK246" s="24"/>
      <c r="AL246" s="59"/>
      <c r="AM246" s="24"/>
      <c r="AN246" s="29"/>
      <c r="AO246" s="29"/>
      <c r="AP246" s="29"/>
      <c r="AQ246" s="29"/>
      <c r="AR246" s="29"/>
      <c r="AS246" s="29"/>
      <c r="AT246" s="29"/>
      <c r="AU246" s="29"/>
      <c r="AV246" s="36" t="s">
        <v>222</v>
      </c>
      <c r="AW246" s="26" t="s">
        <v>185</v>
      </c>
      <c r="AX246" s="37"/>
      <c r="AY246" s="27" t="s">
        <v>594</v>
      </c>
      <c r="AZ246" s="29"/>
    </row>
    <row r="247" spans="1:52" x14ac:dyDescent="0.35">
      <c r="A247" s="21">
        <v>46721</v>
      </c>
      <c r="B247" s="15">
        <v>46721</v>
      </c>
      <c r="C247" s="16" t="s">
        <v>211</v>
      </c>
      <c r="E247" s="16"/>
      <c r="F247" s="16"/>
      <c r="G247" s="16"/>
      <c r="I247" s="105" t="s">
        <v>206</v>
      </c>
      <c r="J247" s="26" t="s">
        <v>185</v>
      </c>
      <c r="K247" s="105"/>
      <c r="L247" s="27" t="s">
        <v>593</v>
      </c>
      <c r="M247" s="19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36" t="s">
        <v>187</v>
      </c>
      <c r="AA247" s="26" t="s">
        <v>185</v>
      </c>
      <c r="AB247" s="37" t="s">
        <v>185</v>
      </c>
      <c r="AC247" s="101" t="s">
        <v>592</v>
      </c>
      <c r="AG247" s="36" t="s">
        <v>589</v>
      </c>
      <c r="AH247" s="26" t="s">
        <v>185</v>
      </c>
      <c r="AI247" s="104" t="s">
        <v>185</v>
      </c>
      <c r="AJ247" s="27" t="s">
        <v>590</v>
      </c>
      <c r="AK247" s="24"/>
      <c r="AL247" s="59"/>
      <c r="AM247" s="24"/>
      <c r="AN247" s="29"/>
      <c r="AO247" s="29"/>
      <c r="AP247" s="29"/>
      <c r="AQ247" s="29"/>
      <c r="AR247" s="29"/>
      <c r="AS247" s="29"/>
      <c r="AT247" s="29"/>
      <c r="AU247" s="29"/>
      <c r="AV247" s="36" t="s">
        <v>222</v>
      </c>
      <c r="AW247" s="26" t="s">
        <v>185</v>
      </c>
      <c r="AX247" s="37"/>
      <c r="AY247" s="27" t="s">
        <v>594</v>
      </c>
      <c r="AZ247" s="29"/>
    </row>
    <row r="248" spans="1:52" x14ac:dyDescent="0.35">
      <c r="A248" s="21">
        <v>46722</v>
      </c>
      <c r="B248" s="15">
        <v>46722</v>
      </c>
      <c r="C248" s="16" t="s">
        <v>221</v>
      </c>
      <c r="E248" s="16"/>
      <c r="F248" s="16"/>
      <c r="G248" s="16"/>
      <c r="I248" s="105" t="s">
        <v>206</v>
      </c>
      <c r="J248" s="26" t="s">
        <v>185</v>
      </c>
      <c r="K248" s="105"/>
      <c r="L248" s="27" t="s">
        <v>593</v>
      </c>
      <c r="M248" s="19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36" t="s">
        <v>187</v>
      </c>
      <c r="AA248" s="26" t="s">
        <v>185</v>
      </c>
      <c r="AB248" s="37" t="s">
        <v>185</v>
      </c>
      <c r="AC248" s="101" t="s">
        <v>592</v>
      </c>
      <c r="AG248" s="36" t="s">
        <v>589</v>
      </c>
      <c r="AH248" s="26" t="s">
        <v>185</v>
      </c>
      <c r="AI248" s="104" t="s">
        <v>185</v>
      </c>
      <c r="AJ248" s="27" t="s">
        <v>590</v>
      </c>
      <c r="AK248" s="24"/>
      <c r="AL248" s="60"/>
      <c r="AM248" s="24"/>
      <c r="AN248" s="29"/>
      <c r="AO248" s="29"/>
      <c r="AP248" s="29"/>
      <c r="AQ248" s="29"/>
      <c r="AR248" s="29"/>
      <c r="AS248" s="29"/>
      <c r="AT248" s="29"/>
      <c r="AU248" s="29"/>
      <c r="AV248" s="36" t="s">
        <v>222</v>
      </c>
      <c r="AW248" s="26" t="s">
        <v>185</v>
      </c>
      <c r="AX248" s="37"/>
      <c r="AY248" s="27" t="s">
        <v>594</v>
      </c>
      <c r="AZ248" s="29"/>
    </row>
    <row r="249" spans="1:52" x14ac:dyDescent="0.35">
      <c r="A249" s="21">
        <v>46723</v>
      </c>
      <c r="B249" s="15">
        <v>46723</v>
      </c>
      <c r="C249" s="16" t="s">
        <v>221</v>
      </c>
      <c r="E249" s="16"/>
      <c r="F249" s="16"/>
      <c r="G249" s="16"/>
      <c r="I249" s="105" t="s">
        <v>206</v>
      </c>
      <c r="J249" s="26" t="s">
        <v>185</v>
      </c>
      <c r="K249" s="105"/>
      <c r="L249" s="27" t="s">
        <v>593</v>
      </c>
      <c r="M249" s="19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36" t="s">
        <v>187</v>
      </c>
      <c r="AA249" s="26" t="s">
        <v>185</v>
      </c>
      <c r="AB249" s="37" t="s">
        <v>185</v>
      </c>
      <c r="AC249" s="101" t="s">
        <v>592</v>
      </c>
      <c r="AG249" s="36" t="s">
        <v>188</v>
      </c>
      <c r="AH249" s="26" t="s">
        <v>88</v>
      </c>
      <c r="AI249" s="104" t="s">
        <v>157</v>
      </c>
      <c r="AJ249" s="27" t="s">
        <v>595</v>
      </c>
      <c r="AK249" s="32"/>
      <c r="AL249" s="22" t="s">
        <v>73</v>
      </c>
      <c r="AM249" s="46"/>
      <c r="AN249" s="29"/>
      <c r="AO249" s="29"/>
      <c r="AP249" s="29"/>
      <c r="AQ249" s="29"/>
      <c r="AR249" s="29"/>
      <c r="AS249" s="29"/>
      <c r="AT249" s="29"/>
      <c r="AU249" s="29"/>
      <c r="AV249" s="36" t="s">
        <v>222</v>
      </c>
      <c r="AW249" s="26" t="s">
        <v>185</v>
      </c>
      <c r="AX249" s="37"/>
      <c r="AY249" s="27" t="s">
        <v>594</v>
      </c>
      <c r="AZ249" s="29"/>
    </row>
    <row r="250" spans="1:52" x14ac:dyDescent="0.35">
      <c r="A250" s="21">
        <v>46724</v>
      </c>
      <c r="B250" s="15">
        <v>46724</v>
      </c>
      <c r="C250" s="16" t="s">
        <v>221</v>
      </c>
      <c r="E250" s="16"/>
      <c r="F250" s="16"/>
      <c r="G250" s="16"/>
      <c r="I250" s="105" t="s">
        <v>206</v>
      </c>
      <c r="J250" s="26" t="s">
        <v>185</v>
      </c>
      <c r="K250" s="105"/>
      <c r="L250" s="27" t="s">
        <v>593</v>
      </c>
      <c r="M250" s="19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36" t="s">
        <v>223</v>
      </c>
      <c r="AA250" s="26" t="s">
        <v>79</v>
      </c>
      <c r="AB250" s="37" t="s">
        <v>185</v>
      </c>
      <c r="AC250" s="101" t="s">
        <v>596</v>
      </c>
      <c r="AG250" s="36" t="s">
        <v>188</v>
      </c>
      <c r="AH250" s="26" t="s">
        <v>185</v>
      </c>
      <c r="AI250" s="104" t="s">
        <v>185</v>
      </c>
      <c r="AJ250" s="27" t="s">
        <v>595</v>
      </c>
      <c r="AK250" s="32"/>
      <c r="AL250" s="24" t="s">
        <v>597</v>
      </c>
      <c r="AM250" s="46"/>
      <c r="AN250" s="29"/>
      <c r="AO250" s="29"/>
      <c r="AP250" s="29"/>
      <c r="AQ250" s="29"/>
      <c r="AR250" s="29"/>
      <c r="AS250" s="29"/>
      <c r="AT250" s="29"/>
      <c r="AU250" s="29"/>
      <c r="AV250" s="36" t="s">
        <v>222</v>
      </c>
      <c r="AW250" s="26" t="s">
        <v>185</v>
      </c>
      <c r="AX250" s="37"/>
      <c r="AY250" s="27" t="s">
        <v>594</v>
      </c>
      <c r="AZ250" s="29"/>
    </row>
    <row r="251" spans="1:52" x14ac:dyDescent="0.35">
      <c r="A251" s="21">
        <v>46725</v>
      </c>
      <c r="B251" s="15">
        <v>46725</v>
      </c>
      <c r="C251" s="16" t="s">
        <v>221</v>
      </c>
      <c r="E251" s="16"/>
      <c r="F251" s="16"/>
      <c r="G251" s="16"/>
      <c r="I251" s="105" t="s">
        <v>206</v>
      </c>
      <c r="J251" s="26" t="s">
        <v>185</v>
      </c>
      <c r="K251" s="105"/>
      <c r="L251" s="27" t="s">
        <v>593</v>
      </c>
      <c r="M251" s="19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36" t="s">
        <v>223</v>
      </c>
      <c r="AA251" s="26" t="s">
        <v>185</v>
      </c>
      <c r="AB251" s="37" t="s">
        <v>185</v>
      </c>
      <c r="AC251" s="101" t="s">
        <v>596</v>
      </c>
      <c r="AG251" s="36" t="s">
        <v>188</v>
      </c>
      <c r="AH251" s="26" t="s">
        <v>185</v>
      </c>
      <c r="AI251" s="104" t="s">
        <v>185</v>
      </c>
      <c r="AJ251" s="27" t="s">
        <v>595</v>
      </c>
      <c r="AK251" s="32"/>
      <c r="AL251" s="24"/>
      <c r="AM251" s="46"/>
      <c r="AN251" s="29"/>
      <c r="AO251" s="29"/>
      <c r="AP251" s="29"/>
      <c r="AQ251" s="29"/>
      <c r="AR251" s="29"/>
      <c r="AS251" s="29"/>
      <c r="AT251" s="29"/>
      <c r="AU251" s="29"/>
      <c r="AV251" s="36" t="s">
        <v>222</v>
      </c>
      <c r="AW251" s="26" t="s">
        <v>185</v>
      </c>
      <c r="AX251" s="37"/>
      <c r="AY251" s="27" t="s">
        <v>594</v>
      </c>
      <c r="AZ251" s="29"/>
    </row>
    <row r="252" spans="1:52" x14ac:dyDescent="0.35">
      <c r="A252" s="21">
        <v>46726</v>
      </c>
      <c r="B252" s="15">
        <v>46726</v>
      </c>
      <c r="C252" s="16" t="s">
        <v>221</v>
      </c>
      <c r="E252" s="16"/>
      <c r="F252" s="16"/>
      <c r="G252" s="16"/>
      <c r="I252" s="105" t="s">
        <v>206</v>
      </c>
      <c r="J252" s="26" t="s">
        <v>185</v>
      </c>
      <c r="K252" s="105"/>
      <c r="L252" s="27" t="s">
        <v>593</v>
      </c>
      <c r="M252" s="19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36" t="s">
        <v>223</v>
      </c>
      <c r="AA252" s="26" t="s">
        <v>185</v>
      </c>
      <c r="AB252" s="37" t="s">
        <v>185</v>
      </c>
      <c r="AC252" s="101" t="s">
        <v>596</v>
      </c>
      <c r="AG252" s="36" t="s">
        <v>188</v>
      </c>
      <c r="AH252" s="26" t="s">
        <v>185</v>
      </c>
      <c r="AI252" s="104" t="s">
        <v>185</v>
      </c>
      <c r="AJ252" s="27" t="s">
        <v>595</v>
      </c>
      <c r="AK252" s="32"/>
      <c r="AL252" s="24"/>
      <c r="AM252" s="46"/>
      <c r="AN252" s="29"/>
      <c r="AO252" s="29"/>
      <c r="AP252" s="29"/>
      <c r="AQ252" s="29"/>
      <c r="AR252" s="29"/>
      <c r="AS252" s="29"/>
      <c r="AT252" s="29"/>
      <c r="AU252" s="29"/>
      <c r="AV252" s="36" t="s">
        <v>187</v>
      </c>
      <c r="AW252" s="26" t="s">
        <v>79</v>
      </c>
      <c r="AX252" s="37"/>
      <c r="AY252" s="27" t="s">
        <v>598</v>
      </c>
      <c r="AZ252" s="29"/>
    </row>
    <row r="253" spans="1:52" x14ac:dyDescent="0.35">
      <c r="A253" s="21">
        <v>46727</v>
      </c>
      <c r="B253" s="15">
        <v>46727</v>
      </c>
      <c r="C253" s="16" t="s">
        <v>221</v>
      </c>
      <c r="E253" s="16"/>
      <c r="F253" s="16"/>
      <c r="G253" s="16"/>
      <c r="I253" s="105" t="s">
        <v>206</v>
      </c>
      <c r="J253" s="26" t="s">
        <v>185</v>
      </c>
      <c r="K253" s="105"/>
      <c r="L253" s="27" t="s">
        <v>593</v>
      </c>
      <c r="M253" s="19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36" t="s">
        <v>223</v>
      </c>
      <c r="AA253" s="26" t="s">
        <v>185</v>
      </c>
      <c r="AB253" s="37" t="s">
        <v>185</v>
      </c>
      <c r="AC253" s="101" t="s">
        <v>596</v>
      </c>
      <c r="AG253" s="36" t="s">
        <v>188</v>
      </c>
      <c r="AH253" s="26" t="s">
        <v>185</v>
      </c>
      <c r="AI253" s="104" t="s">
        <v>185</v>
      </c>
      <c r="AJ253" s="27" t="s">
        <v>595</v>
      </c>
      <c r="AK253" s="32"/>
      <c r="AL253" s="24"/>
      <c r="AM253" s="46"/>
      <c r="AN253" s="29"/>
      <c r="AO253" s="29"/>
      <c r="AP253" s="29"/>
      <c r="AQ253" s="29"/>
      <c r="AR253" s="29"/>
      <c r="AS253" s="29"/>
      <c r="AT253" s="29"/>
      <c r="AU253" s="29"/>
      <c r="AV253" s="36" t="s">
        <v>187</v>
      </c>
      <c r="AW253" s="26" t="s">
        <v>185</v>
      </c>
      <c r="AX253" s="37"/>
      <c r="AY253" s="27" t="s">
        <v>598</v>
      </c>
      <c r="AZ253" s="29"/>
    </row>
    <row r="254" spans="1:52" x14ac:dyDescent="0.35">
      <c r="A254" s="21">
        <v>46728</v>
      </c>
      <c r="B254" s="15">
        <v>46728</v>
      </c>
      <c r="C254" s="16" t="s">
        <v>221</v>
      </c>
      <c r="E254" s="16"/>
      <c r="F254" s="16"/>
      <c r="G254" s="16"/>
      <c r="I254" s="105" t="s">
        <v>206</v>
      </c>
      <c r="J254" s="26" t="s">
        <v>185</v>
      </c>
      <c r="K254" s="105"/>
      <c r="L254" s="27" t="s">
        <v>593</v>
      </c>
      <c r="M254" s="19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36" t="s">
        <v>223</v>
      </c>
      <c r="AA254" s="26" t="s">
        <v>185</v>
      </c>
      <c r="AB254" s="37" t="s">
        <v>185</v>
      </c>
      <c r="AC254" s="101" t="s">
        <v>596</v>
      </c>
      <c r="AG254" s="36" t="s">
        <v>188</v>
      </c>
      <c r="AH254" s="26" t="s">
        <v>185</v>
      </c>
      <c r="AI254" s="104" t="s">
        <v>185</v>
      </c>
      <c r="AJ254" s="27" t="s">
        <v>595</v>
      </c>
      <c r="AK254" s="32"/>
      <c r="AL254" s="24"/>
      <c r="AM254" s="46"/>
      <c r="AN254" s="29"/>
      <c r="AO254" s="29"/>
      <c r="AP254" s="29"/>
      <c r="AQ254" s="29"/>
      <c r="AR254" s="29"/>
      <c r="AS254" s="29"/>
      <c r="AT254" s="29"/>
      <c r="AU254" s="29"/>
      <c r="AV254" s="36" t="s">
        <v>187</v>
      </c>
      <c r="AW254" s="26" t="s">
        <v>185</v>
      </c>
      <c r="AX254" s="37"/>
      <c r="AY254" s="27" t="s">
        <v>598</v>
      </c>
      <c r="AZ254" s="29"/>
    </row>
    <row r="255" spans="1:52" x14ac:dyDescent="0.35">
      <c r="A255" s="21">
        <v>46729</v>
      </c>
      <c r="B255" s="15">
        <v>46729</v>
      </c>
      <c r="C255" s="16" t="s">
        <v>221</v>
      </c>
      <c r="E255" s="16"/>
      <c r="F255" s="16"/>
      <c r="G255" s="16"/>
      <c r="I255" s="105" t="s">
        <v>206</v>
      </c>
      <c r="J255" s="26" t="s">
        <v>185</v>
      </c>
      <c r="K255" s="105"/>
      <c r="L255" s="27" t="s">
        <v>593</v>
      </c>
      <c r="M255" s="19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36" t="s">
        <v>223</v>
      </c>
      <c r="AA255" s="26" t="s">
        <v>185</v>
      </c>
      <c r="AB255" s="37" t="s">
        <v>185</v>
      </c>
      <c r="AC255" s="101" t="s">
        <v>596</v>
      </c>
      <c r="AG255" s="36" t="s">
        <v>188</v>
      </c>
      <c r="AH255" s="26" t="s">
        <v>185</v>
      </c>
      <c r="AI255" s="104" t="s">
        <v>185</v>
      </c>
      <c r="AJ255" s="27" t="s">
        <v>595</v>
      </c>
      <c r="AK255" s="52"/>
      <c r="AL255" s="24"/>
      <c r="AM255" s="58"/>
      <c r="AN255" s="29"/>
      <c r="AO255" s="29"/>
      <c r="AP255" s="29"/>
      <c r="AQ255" s="29"/>
      <c r="AR255" s="29"/>
      <c r="AS255" s="29"/>
      <c r="AT255" s="29"/>
      <c r="AU255" s="29"/>
      <c r="AV255" s="36" t="s">
        <v>187</v>
      </c>
      <c r="AW255" s="26" t="s">
        <v>185</v>
      </c>
      <c r="AX255" s="37"/>
      <c r="AY255" s="27" t="s">
        <v>598</v>
      </c>
      <c r="AZ255" s="29"/>
    </row>
    <row r="256" spans="1:52" x14ac:dyDescent="0.35">
      <c r="A256" s="21">
        <v>46730</v>
      </c>
      <c r="B256" s="15">
        <v>46730</v>
      </c>
      <c r="C256" s="16" t="s">
        <v>221</v>
      </c>
      <c r="E256" s="16"/>
      <c r="F256" s="16"/>
      <c r="G256" s="16"/>
      <c r="I256" s="105" t="s">
        <v>206</v>
      </c>
      <c r="J256" s="26" t="s">
        <v>100</v>
      </c>
      <c r="K256" s="105"/>
      <c r="L256" s="27" t="s">
        <v>599</v>
      </c>
      <c r="M256" s="19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36" t="s">
        <v>223</v>
      </c>
      <c r="AA256" s="26" t="s">
        <v>185</v>
      </c>
      <c r="AB256" s="37" t="s">
        <v>185</v>
      </c>
      <c r="AC256" s="101" t="s">
        <v>596</v>
      </c>
      <c r="AG256" s="36" t="s">
        <v>186</v>
      </c>
      <c r="AH256" s="26" t="s">
        <v>79</v>
      </c>
      <c r="AI256" s="104" t="s">
        <v>135</v>
      </c>
      <c r="AJ256" s="27" t="s">
        <v>600</v>
      </c>
      <c r="AK256" s="29"/>
      <c r="AL256" s="24"/>
      <c r="AM256" s="29"/>
      <c r="AN256" s="29"/>
      <c r="AO256" s="29"/>
      <c r="AP256" s="29"/>
      <c r="AQ256" s="29"/>
      <c r="AR256" s="29"/>
      <c r="AS256" s="29"/>
      <c r="AT256" s="29"/>
      <c r="AU256" s="29"/>
      <c r="AV256" s="36" t="s">
        <v>187</v>
      </c>
      <c r="AW256" s="26" t="s">
        <v>185</v>
      </c>
      <c r="AX256" s="37"/>
      <c r="AY256" s="27" t="s">
        <v>598</v>
      </c>
      <c r="AZ256" s="29"/>
    </row>
    <row r="257" spans="1:54" x14ac:dyDescent="0.35">
      <c r="A257" s="21">
        <v>46731</v>
      </c>
      <c r="B257" s="15">
        <v>46731</v>
      </c>
      <c r="C257" s="16" t="s">
        <v>221</v>
      </c>
      <c r="E257" s="16"/>
      <c r="F257" s="16"/>
      <c r="G257" s="16"/>
      <c r="I257" s="105" t="s">
        <v>206</v>
      </c>
      <c r="J257" s="26" t="s">
        <v>185</v>
      </c>
      <c r="K257" s="105"/>
      <c r="L257" s="27" t="s">
        <v>599</v>
      </c>
      <c r="M257" s="19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36" t="s">
        <v>223</v>
      </c>
      <c r="AA257" s="26" t="s">
        <v>185</v>
      </c>
      <c r="AB257" s="37" t="s">
        <v>185</v>
      </c>
      <c r="AC257" s="101" t="s">
        <v>596</v>
      </c>
      <c r="AG257" s="36" t="s">
        <v>186</v>
      </c>
      <c r="AH257" s="26" t="s">
        <v>185</v>
      </c>
      <c r="AI257" s="104" t="s">
        <v>185</v>
      </c>
      <c r="AJ257" s="27" t="s">
        <v>600</v>
      </c>
      <c r="AK257" s="29"/>
      <c r="AL257" s="24"/>
      <c r="AM257" s="29"/>
      <c r="AN257" s="29"/>
      <c r="AO257" s="29"/>
      <c r="AP257" s="29"/>
      <c r="AQ257" s="29"/>
      <c r="AR257" s="29"/>
      <c r="AS257" s="29"/>
      <c r="AT257" s="29"/>
      <c r="AU257" s="29"/>
      <c r="AV257" s="36" t="s">
        <v>187</v>
      </c>
      <c r="AW257" s="26" t="s">
        <v>185</v>
      </c>
      <c r="AX257" s="37"/>
      <c r="AY257" s="27" t="s">
        <v>598</v>
      </c>
      <c r="AZ257" s="29"/>
    </row>
    <row r="258" spans="1:54" x14ac:dyDescent="0.35">
      <c r="A258" s="21">
        <v>46732</v>
      </c>
      <c r="B258" s="15">
        <v>46732</v>
      </c>
      <c r="C258" s="16" t="s">
        <v>221</v>
      </c>
      <c r="E258" s="16"/>
      <c r="F258" s="16"/>
      <c r="G258" s="16"/>
      <c r="I258" s="105" t="s">
        <v>206</v>
      </c>
      <c r="J258" s="26" t="s">
        <v>185</v>
      </c>
      <c r="K258" s="105"/>
      <c r="L258" s="27" t="s">
        <v>599</v>
      </c>
      <c r="M258" s="19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36" t="s">
        <v>223</v>
      </c>
      <c r="AA258" s="26" t="s">
        <v>185</v>
      </c>
      <c r="AB258" s="37" t="s">
        <v>185</v>
      </c>
      <c r="AC258" s="101" t="s">
        <v>596</v>
      </c>
      <c r="AG258" s="36" t="s">
        <v>186</v>
      </c>
      <c r="AH258" s="26" t="s">
        <v>185</v>
      </c>
      <c r="AI258" s="104" t="s">
        <v>236</v>
      </c>
      <c r="AJ258" s="27" t="s">
        <v>600</v>
      </c>
      <c r="AK258" s="29"/>
      <c r="AL258" s="24"/>
      <c r="AM258" s="29"/>
      <c r="AN258" s="29"/>
      <c r="AO258" s="29"/>
      <c r="AP258" s="29"/>
      <c r="AQ258" s="29"/>
      <c r="AR258" s="29"/>
      <c r="AS258" s="29"/>
      <c r="AT258" s="29"/>
      <c r="AU258" s="29"/>
      <c r="AV258" s="36" t="s">
        <v>187</v>
      </c>
      <c r="AW258" s="26" t="s">
        <v>185</v>
      </c>
      <c r="AX258" s="37"/>
      <c r="AY258" s="27" t="s">
        <v>598</v>
      </c>
      <c r="AZ258" s="29"/>
      <c r="BB258" t="s">
        <v>620</v>
      </c>
    </row>
    <row r="259" spans="1:54" x14ac:dyDescent="0.35">
      <c r="A259" s="21">
        <v>46733</v>
      </c>
      <c r="B259" s="15">
        <v>46733</v>
      </c>
      <c r="C259" s="16" t="s">
        <v>221</v>
      </c>
      <c r="E259" s="16"/>
      <c r="F259" s="16"/>
      <c r="G259" s="16"/>
      <c r="I259" s="105" t="s">
        <v>206</v>
      </c>
      <c r="J259" s="26" t="s">
        <v>185</v>
      </c>
      <c r="K259" s="105"/>
      <c r="L259" s="27" t="s">
        <v>599</v>
      </c>
      <c r="M259" s="19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36" t="s">
        <v>223</v>
      </c>
      <c r="AA259" s="26" t="s">
        <v>185</v>
      </c>
      <c r="AB259" s="37" t="s">
        <v>185</v>
      </c>
      <c r="AC259" s="101" t="s">
        <v>596</v>
      </c>
      <c r="AG259" s="36" t="s">
        <v>186</v>
      </c>
      <c r="AH259" s="26" t="s">
        <v>185</v>
      </c>
      <c r="AI259" s="104" t="s">
        <v>236</v>
      </c>
      <c r="AJ259" s="27" t="s">
        <v>600</v>
      </c>
      <c r="AK259" s="29"/>
      <c r="AL259" s="24"/>
      <c r="AM259" s="29"/>
      <c r="AN259" s="29"/>
      <c r="AO259" s="29"/>
      <c r="AP259" s="29"/>
      <c r="AQ259" s="29"/>
      <c r="AR259" s="29"/>
      <c r="AS259" s="29"/>
      <c r="AT259" s="29"/>
      <c r="AU259" s="29"/>
      <c r="AV259" s="36" t="s">
        <v>187</v>
      </c>
      <c r="AW259" s="26" t="s">
        <v>185</v>
      </c>
      <c r="AX259" s="37"/>
      <c r="AY259" s="27" t="s">
        <v>598</v>
      </c>
      <c r="AZ259" s="29"/>
      <c r="BB259" t="s">
        <v>602</v>
      </c>
    </row>
    <row r="260" spans="1:54" x14ac:dyDescent="0.35">
      <c r="A260" s="21">
        <v>46734</v>
      </c>
      <c r="B260" s="15">
        <v>46734</v>
      </c>
      <c r="C260" s="16" t="s">
        <v>221</v>
      </c>
      <c r="E260" s="16"/>
      <c r="F260" s="16"/>
      <c r="G260" s="16"/>
      <c r="I260" s="105" t="s">
        <v>206</v>
      </c>
      <c r="J260" s="26" t="s">
        <v>185</v>
      </c>
      <c r="K260" s="105"/>
      <c r="L260" s="27" t="s">
        <v>599</v>
      </c>
      <c r="M260" s="19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36" t="s">
        <v>223</v>
      </c>
      <c r="AA260" s="26" t="s">
        <v>185</v>
      </c>
      <c r="AB260" s="37" t="s">
        <v>185</v>
      </c>
      <c r="AC260" s="101" t="s">
        <v>596</v>
      </c>
      <c r="AG260" s="36" t="s">
        <v>186</v>
      </c>
      <c r="AH260" s="26" t="s">
        <v>185</v>
      </c>
      <c r="AI260" s="104" t="s">
        <v>213</v>
      </c>
      <c r="AJ260" s="27" t="s">
        <v>600</v>
      </c>
      <c r="AK260" s="29"/>
      <c r="AL260" s="24"/>
      <c r="AM260" s="29"/>
      <c r="AN260" s="29"/>
      <c r="AO260" s="29"/>
      <c r="AP260" s="29"/>
      <c r="AQ260" s="29"/>
      <c r="AR260" s="29"/>
      <c r="AS260" s="29"/>
      <c r="AT260" s="29"/>
      <c r="AU260" s="29"/>
      <c r="AV260" s="36" t="s">
        <v>187</v>
      </c>
      <c r="AW260" s="26" t="s">
        <v>185</v>
      </c>
      <c r="AX260" s="37"/>
      <c r="AY260" s="27" t="s">
        <v>598</v>
      </c>
      <c r="AZ260" s="29"/>
    </row>
    <row r="261" spans="1:54" x14ac:dyDescent="0.35">
      <c r="A261" s="21">
        <v>46735</v>
      </c>
      <c r="B261" s="15">
        <v>46735</v>
      </c>
      <c r="C261" s="16" t="s">
        <v>221</v>
      </c>
      <c r="E261" s="16"/>
      <c r="F261" s="16"/>
      <c r="G261" s="16"/>
      <c r="I261" s="105" t="s">
        <v>206</v>
      </c>
      <c r="J261" s="26" t="s">
        <v>185</v>
      </c>
      <c r="K261" s="105"/>
      <c r="L261" s="27" t="s">
        <v>599</v>
      </c>
      <c r="M261" s="19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36" t="s">
        <v>223</v>
      </c>
      <c r="AA261" s="26" t="s">
        <v>185</v>
      </c>
      <c r="AB261" s="37" t="s">
        <v>185</v>
      </c>
      <c r="AC261" s="101" t="s">
        <v>596</v>
      </c>
      <c r="AG261" s="36" t="s">
        <v>194</v>
      </c>
      <c r="AH261" s="26" t="s">
        <v>79</v>
      </c>
      <c r="AI261" s="104" t="s">
        <v>135</v>
      </c>
      <c r="AJ261" s="27" t="s">
        <v>601</v>
      </c>
      <c r="AK261" s="23" t="s">
        <v>74</v>
      </c>
      <c r="AL261" s="63"/>
      <c r="AM261" s="22" t="s">
        <v>75</v>
      </c>
      <c r="AN261" s="29"/>
      <c r="AO261" s="29"/>
      <c r="AP261" s="29"/>
      <c r="AQ261" s="29"/>
      <c r="AR261" s="29"/>
      <c r="AS261" s="29"/>
      <c r="AT261" s="29"/>
      <c r="AU261" s="29"/>
      <c r="AV261" s="36" t="s">
        <v>187</v>
      </c>
      <c r="AW261" s="26" t="s">
        <v>185</v>
      </c>
      <c r="AX261" s="37"/>
      <c r="AY261" s="27" t="s">
        <v>598</v>
      </c>
      <c r="AZ261" s="29"/>
    </row>
    <row r="262" spans="1:54" x14ac:dyDescent="0.35">
      <c r="A262" s="21">
        <v>46736</v>
      </c>
      <c r="B262" s="15">
        <v>46736</v>
      </c>
      <c r="C262" s="16" t="s">
        <v>221</v>
      </c>
      <c r="E262" s="16"/>
      <c r="F262" s="16"/>
      <c r="G262" s="16"/>
      <c r="I262" s="105" t="s">
        <v>206</v>
      </c>
      <c r="J262" s="26" t="s">
        <v>185</v>
      </c>
      <c r="K262" s="105"/>
      <c r="L262" s="27" t="s">
        <v>599</v>
      </c>
      <c r="M262" s="19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36" t="s">
        <v>187</v>
      </c>
      <c r="AA262" s="26" t="s">
        <v>79</v>
      </c>
      <c r="AB262" s="37" t="s">
        <v>185</v>
      </c>
      <c r="AC262" s="101" t="s">
        <v>602</v>
      </c>
      <c r="AG262" s="36" t="s">
        <v>194</v>
      </c>
      <c r="AH262" s="26" t="s">
        <v>185</v>
      </c>
      <c r="AI262" s="104" t="s">
        <v>185</v>
      </c>
      <c r="AJ262" s="27" t="s">
        <v>601</v>
      </c>
      <c r="AK262" s="25" t="s">
        <v>603</v>
      </c>
      <c r="AL262" s="63"/>
      <c r="AM262" s="24" t="s">
        <v>604</v>
      </c>
      <c r="AN262" s="29"/>
      <c r="AO262" s="29"/>
      <c r="AP262" s="29"/>
      <c r="AQ262" s="29"/>
      <c r="AR262" s="29"/>
      <c r="AS262" s="29"/>
      <c r="AT262" s="29"/>
      <c r="AU262" s="29"/>
      <c r="AV262" s="36" t="s">
        <v>187</v>
      </c>
      <c r="AW262" s="26" t="s">
        <v>185</v>
      </c>
      <c r="AX262" s="37"/>
      <c r="AY262" s="27" t="s">
        <v>598</v>
      </c>
      <c r="AZ262" s="29"/>
    </row>
    <row r="263" spans="1:54" x14ac:dyDescent="0.35">
      <c r="A263" s="21">
        <v>46737</v>
      </c>
      <c r="B263" s="15">
        <v>46737</v>
      </c>
      <c r="C263" s="16" t="s">
        <v>221</v>
      </c>
      <c r="E263" s="16"/>
      <c r="F263" s="16"/>
      <c r="G263" s="16"/>
      <c r="I263" s="105" t="s">
        <v>206</v>
      </c>
      <c r="J263" s="26" t="s">
        <v>185</v>
      </c>
      <c r="K263" s="105"/>
      <c r="L263" s="27" t="s">
        <v>599</v>
      </c>
      <c r="M263" s="19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36" t="s">
        <v>187</v>
      </c>
      <c r="AA263" s="26" t="s">
        <v>185</v>
      </c>
      <c r="AB263" s="37" t="s">
        <v>185</v>
      </c>
      <c r="AC263" s="101" t="s">
        <v>602</v>
      </c>
      <c r="AG263" s="36" t="s">
        <v>194</v>
      </c>
      <c r="AH263" s="26" t="s">
        <v>185</v>
      </c>
      <c r="AI263" s="104" t="s">
        <v>185</v>
      </c>
      <c r="AJ263" s="27" t="s">
        <v>601</v>
      </c>
      <c r="AK263" s="25"/>
      <c r="AL263" s="63"/>
      <c r="AM263" s="24"/>
      <c r="AN263" s="29"/>
      <c r="AO263" s="29"/>
      <c r="AP263" s="29"/>
      <c r="AQ263" s="29"/>
      <c r="AR263" s="29"/>
      <c r="AS263" s="29"/>
      <c r="AT263" s="29"/>
      <c r="AU263" s="29"/>
      <c r="AV263" s="36" t="s">
        <v>187</v>
      </c>
      <c r="AW263" s="26" t="s">
        <v>185</v>
      </c>
      <c r="AX263" s="37"/>
      <c r="AY263" s="27" t="s">
        <v>598</v>
      </c>
      <c r="AZ263" s="29"/>
    </row>
    <row r="264" spans="1:54" x14ac:dyDescent="0.35">
      <c r="A264" s="21">
        <v>46738</v>
      </c>
      <c r="B264" s="15">
        <v>46738</v>
      </c>
      <c r="C264" s="16" t="s">
        <v>221</v>
      </c>
      <c r="E264" s="16"/>
      <c r="F264" s="16"/>
      <c r="G264" s="16"/>
      <c r="I264" s="105" t="s">
        <v>206</v>
      </c>
      <c r="J264" s="26" t="s">
        <v>185</v>
      </c>
      <c r="K264" s="105"/>
      <c r="L264" s="27" t="s">
        <v>599</v>
      </c>
      <c r="M264" s="19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36" t="s">
        <v>187</v>
      </c>
      <c r="AA264" s="26" t="s">
        <v>185</v>
      </c>
      <c r="AB264" s="37" t="s">
        <v>185</v>
      </c>
      <c r="AC264" s="101" t="s">
        <v>602</v>
      </c>
      <c r="AG264" s="36" t="s">
        <v>194</v>
      </c>
      <c r="AH264" s="26" t="s">
        <v>185</v>
      </c>
      <c r="AI264" s="104" t="s">
        <v>185</v>
      </c>
      <c r="AJ264" s="27" t="s">
        <v>601</v>
      </c>
      <c r="AK264" s="25"/>
      <c r="AL264" s="63"/>
      <c r="AM264" s="24"/>
      <c r="AN264" s="29"/>
      <c r="AO264" s="29"/>
      <c r="AP264" s="29"/>
      <c r="AQ264" s="29"/>
      <c r="AR264" s="29"/>
      <c r="AS264" s="29"/>
      <c r="AT264" s="29"/>
      <c r="AU264" s="29"/>
      <c r="AV264" s="36" t="s">
        <v>186</v>
      </c>
      <c r="AW264" s="26" t="s">
        <v>79</v>
      </c>
      <c r="AX264" s="37"/>
      <c r="AY264" s="27" t="s">
        <v>605</v>
      </c>
      <c r="AZ264" s="29"/>
    </row>
    <row r="265" spans="1:54" x14ac:dyDescent="0.35">
      <c r="A265" s="21">
        <v>46739</v>
      </c>
      <c r="B265" s="15">
        <v>46739</v>
      </c>
      <c r="C265" s="16" t="s">
        <v>221</v>
      </c>
      <c r="E265" s="16"/>
      <c r="F265" s="16"/>
      <c r="G265" s="16"/>
      <c r="I265" s="105" t="s">
        <v>206</v>
      </c>
      <c r="J265" s="26" t="s">
        <v>185</v>
      </c>
      <c r="K265" s="105"/>
      <c r="L265" s="27" t="s">
        <v>599</v>
      </c>
      <c r="M265" s="19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36" t="s">
        <v>187</v>
      </c>
      <c r="AA265" s="26" t="s">
        <v>185</v>
      </c>
      <c r="AB265" s="37" t="s">
        <v>185</v>
      </c>
      <c r="AC265" s="101" t="s">
        <v>602</v>
      </c>
      <c r="AG265" s="36" t="s">
        <v>194</v>
      </c>
      <c r="AH265" s="26" t="s">
        <v>185</v>
      </c>
      <c r="AI265" s="104" t="s">
        <v>185</v>
      </c>
      <c r="AJ265" s="27" t="s">
        <v>601</v>
      </c>
      <c r="AK265" s="25"/>
      <c r="AL265" s="63"/>
      <c r="AM265" s="24"/>
      <c r="AN265" s="29"/>
      <c r="AO265" s="29"/>
      <c r="AP265" s="29"/>
      <c r="AQ265" s="29"/>
      <c r="AR265" s="29"/>
      <c r="AS265" s="29"/>
      <c r="AT265" s="29"/>
      <c r="AU265" s="29"/>
      <c r="AV265" s="36" t="s">
        <v>186</v>
      </c>
      <c r="AW265" s="26" t="s">
        <v>185</v>
      </c>
      <c r="AX265" s="37"/>
      <c r="AY265" s="27" t="s">
        <v>605</v>
      </c>
      <c r="AZ265" s="29"/>
    </row>
    <row r="266" spans="1:54" x14ac:dyDescent="0.35">
      <c r="A266" s="21">
        <v>46740</v>
      </c>
      <c r="B266" s="15">
        <v>46740</v>
      </c>
      <c r="C266" s="16" t="s">
        <v>221</v>
      </c>
      <c r="E266" s="16"/>
      <c r="F266" s="16"/>
      <c r="G266" s="16"/>
      <c r="I266" s="105" t="s">
        <v>206</v>
      </c>
      <c r="J266" s="26" t="s">
        <v>185</v>
      </c>
      <c r="K266" s="105"/>
      <c r="L266" s="27" t="s">
        <v>599</v>
      </c>
      <c r="M266" s="19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36" t="s">
        <v>187</v>
      </c>
      <c r="AA266" s="26" t="s">
        <v>185</v>
      </c>
      <c r="AB266" s="37" t="s">
        <v>185</v>
      </c>
      <c r="AC266" s="101" t="s">
        <v>602</v>
      </c>
      <c r="AG266" s="36" t="s">
        <v>194</v>
      </c>
      <c r="AH266" s="26" t="s">
        <v>185</v>
      </c>
      <c r="AI266" s="104" t="s">
        <v>185</v>
      </c>
      <c r="AJ266" s="27" t="s">
        <v>601</v>
      </c>
      <c r="AK266" s="25"/>
      <c r="AL266" s="63"/>
      <c r="AM266" s="24"/>
      <c r="AN266" s="29"/>
      <c r="AO266" s="29"/>
      <c r="AP266" s="29"/>
      <c r="AQ266" s="29"/>
      <c r="AR266" s="29"/>
      <c r="AS266" s="29"/>
      <c r="AT266" s="29"/>
      <c r="AU266" s="29"/>
      <c r="AV266" s="36" t="s">
        <v>186</v>
      </c>
      <c r="AW266" s="26" t="s">
        <v>185</v>
      </c>
      <c r="AX266" s="37"/>
      <c r="AY266" s="27" t="s">
        <v>605</v>
      </c>
      <c r="AZ266" s="29"/>
    </row>
    <row r="267" spans="1:54" x14ac:dyDescent="0.35">
      <c r="A267" s="21">
        <v>46741</v>
      </c>
      <c r="B267" s="15">
        <v>46741</v>
      </c>
      <c r="C267" s="16" t="s">
        <v>221</v>
      </c>
      <c r="E267" s="16"/>
      <c r="F267" s="16"/>
      <c r="G267" s="16"/>
      <c r="I267" s="105" t="s">
        <v>206</v>
      </c>
      <c r="J267" s="26" t="s">
        <v>185</v>
      </c>
      <c r="K267" s="105"/>
      <c r="L267" s="27" t="s">
        <v>599</v>
      </c>
      <c r="M267" s="19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36" t="s">
        <v>187</v>
      </c>
      <c r="AA267" s="26" t="s">
        <v>185</v>
      </c>
      <c r="AB267" s="37" t="s">
        <v>185</v>
      </c>
      <c r="AC267" s="101" t="s">
        <v>602</v>
      </c>
      <c r="AG267" s="36" t="s">
        <v>194</v>
      </c>
      <c r="AH267" s="26" t="s">
        <v>185</v>
      </c>
      <c r="AI267" s="104" t="s">
        <v>185</v>
      </c>
      <c r="AJ267" s="27" t="s">
        <v>601</v>
      </c>
      <c r="AK267" s="25"/>
      <c r="AL267" s="64"/>
      <c r="AM267" s="24"/>
      <c r="AN267" s="29"/>
      <c r="AO267" s="29"/>
      <c r="AP267" s="29"/>
      <c r="AQ267" s="29"/>
      <c r="AR267" s="29"/>
      <c r="AS267" s="29"/>
      <c r="AT267" s="29"/>
      <c r="AU267" s="29"/>
      <c r="AV267" s="36" t="s">
        <v>186</v>
      </c>
      <c r="AW267" s="26" t="s">
        <v>185</v>
      </c>
      <c r="AX267" s="37"/>
      <c r="AY267" s="27" t="s">
        <v>605</v>
      </c>
      <c r="AZ267" s="29"/>
    </row>
    <row r="268" spans="1:54" x14ac:dyDescent="0.35">
      <c r="A268" s="21">
        <v>46742</v>
      </c>
      <c r="B268" s="15">
        <v>46742</v>
      </c>
      <c r="C268" s="16" t="s">
        <v>221</v>
      </c>
      <c r="E268" s="16"/>
      <c r="F268" s="16"/>
      <c r="G268" s="16"/>
      <c r="I268" s="105" t="s">
        <v>206</v>
      </c>
      <c r="J268" s="26" t="s">
        <v>185</v>
      </c>
      <c r="K268" s="105"/>
      <c r="L268" s="27" t="s">
        <v>599</v>
      </c>
      <c r="M268" s="19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36" t="s">
        <v>187</v>
      </c>
      <c r="AA268" s="26" t="s">
        <v>185</v>
      </c>
      <c r="AB268" s="37" t="s">
        <v>185</v>
      </c>
      <c r="AC268" s="101" t="s">
        <v>602</v>
      </c>
      <c r="AG268" s="36" t="s">
        <v>589</v>
      </c>
      <c r="AH268" s="26" t="s">
        <v>88</v>
      </c>
      <c r="AI268" s="104" t="s">
        <v>157</v>
      </c>
      <c r="AJ268" s="27" t="s">
        <v>606</v>
      </c>
      <c r="AK268" s="45"/>
      <c r="AL268" s="23" t="s">
        <v>76</v>
      </c>
      <c r="AM268" s="24"/>
      <c r="AN268" s="29"/>
      <c r="AO268" s="29"/>
      <c r="AP268" s="29"/>
      <c r="AQ268" s="29"/>
      <c r="AR268" s="29"/>
      <c r="AS268" s="29"/>
      <c r="AT268" s="29"/>
      <c r="AU268" s="29"/>
      <c r="AV268" s="36" t="s">
        <v>187</v>
      </c>
      <c r="AW268" s="26" t="s">
        <v>79</v>
      </c>
      <c r="AX268" s="37"/>
      <c r="AY268" s="27" t="s">
        <v>607</v>
      </c>
      <c r="AZ268" s="29"/>
    </row>
    <row r="269" spans="1:54" x14ac:dyDescent="0.35">
      <c r="A269" s="21">
        <v>46743</v>
      </c>
      <c r="B269" s="15">
        <v>46743</v>
      </c>
      <c r="C269" s="16" t="s">
        <v>221</v>
      </c>
      <c r="E269" s="16"/>
      <c r="F269" s="16"/>
      <c r="G269" s="16"/>
      <c r="I269" s="105" t="s">
        <v>206</v>
      </c>
      <c r="J269" s="26" t="s">
        <v>185</v>
      </c>
      <c r="K269" s="105"/>
      <c r="L269" s="27" t="s">
        <v>599</v>
      </c>
      <c r="M269" s="19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36" t="s">
        <v>187</v>
      </c>
      <c r="AA269" s="26" t="s">
        <v>185</v>
      </c>
      <c r="AB269" s="37" t="s">
        <v>185</v>
      </c>
      <c r="AC269" s="101" t="s">
        <v>602</v>
      </c>
      <c r="AG269" s="36" t="s">
        <v>589</v>
      </c>
      <c r="AH269" s="26" t="s">
        <v>185</v>
      </c>
      <c r="AI269" s="104" t="s">
        <v>185</v>
      </c>
      <c r="AJ269" s="27" t="s">
        <v>606</v>
      </c>
      <c r="AK269" s="45"/>
      <c r="AL269" s="25" t="s">
        <v>608</v>
      </c>
      <c r="AM269" s="24"/>
      <c r="AN269" s="29"/>
      <c r="AO269" s="29"/>
      <c r="AP269" s="29"/>
      <c r="AQ269" s="29"/>
      <c r="AR269" s="29"/>
      <c r="AS269" s="29"/>
      <c r="AT269" s="29"/>
      <c r="AU269" s="29"/>
      <c r="AV269" s="36" t="s">
        <v>187</v>
      </c>
      <c r="AW269" s="26" t="s">
        <v>185</v>
      </c>
      <c r="AX269" s="37"/>
      <c r="AY269" s="27" t="s">
        <v>607</v>
      </c>
      <c r="AZ269" s="29"/>
    </row>
    <row r="270" spans="1:54" x14ac:dyDescent="0.35">
      <c r="A270" s="21">
        <v>46744</v>
      </c>
      <c r="B270" s="15">
        <v>46744</v>
      </c>
      <c r="C270" s="16" t="s">
        <v>221</v>
      </c>
      <c r="E270" s="16"/>
      <c r="F270" s="16"/>
      <c r="G270" s="16"/>
      <c r="I270" s="105" t="s">
        <v>206</v>
      </c>
      <c r="J270" s="26" t="s">
        <v>100</v>
      </c>
      <c r="K270" s="105"/>
      <c r="L270" s="27" t="s">
        <v>609</v>
      </c>
      <c r="M270" s="19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36" t="s">
        <v>187</v>
      </c>
      <c r="AA270" s="26" t="s">
        <v>185</v>
      </c>
      <c r="AB270" s="37" t="s">
        <v>185</v>
      </c>
      <c r="AC270" s="101" t="s">
        <v>602</v>
      </c>
      <c r="AG270" s="36" t="s">
        <v>589</v>
      </c>
      <c r="AH270" s="26" t="s">
        <v>185</v>
      </c>
      <c r="AI270" s="104" t="s">
        <v>185</v>
      </c>
      <c r="AJ270" s="27" t="s">
        <v>606</v>
      </c>
      <c r="AK270" s="45"/>
      <c r="AL270" s="25"/>
      <c r="AM270" s="24"/>
      <c r="AN270" s="29"/>
      <c r="AO270" s="29"/>
      <c r="AP270" s="29"/>
      <c r="AQ270" s="29"/>
      <c r="AR270" s="29"/>
      <c r="AS270" s="29"/>
      <c r="AT270" s="29"/>
      <c r="AU270" s="29"/>
      <c r="AV270" s="36" t="s">
        <v>187</v>
      </c>
      <c r="AW270" s="26" t="s">
        <v>185</v>
      </c>
      <c r="AX270" s="37"/>
      <c r="AY270" s="27" t="s">
        <v>607</v>
      </c>
      <c r="AZ270" s="29"/>
    </row>
    <row r="271" spans="1:54" x14ac:dyDescent="0.35">
      <c r="A271" s="21">
        <v>46745</v>
      </c>
      <c r="B271" s="15">
        <v>46745</v>
      </c>
      <c r="C271" s="16" t="s">
        <v>221</v>
      </c>
      <c r="E271" s="16"/>
      <c r="F271" s="16"/>
      <c r="G271" s="16"/>
      <c r="I271" s="105" t="s">
        <v>206</v>
      </c>
      <c r="J271" s="26" t="s">
        <v>185</v>
      </c>
      <c r="K271" s="105"/>
      <c r="L271" s="27" t="s">
        <v>609</v>
      </c>
      <c r="M271" s="19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36" t="s">
        <v>187</v>
      </c>
      <c r="AA271" s="26" t="s">
        <v>185</v>
      </c>
      <c r="AB271" s="37" t="s">
        <v>185</v>
      </c>
      <c r="AC271" s="101" t="s">
        <v>602</v>
      </c>
      <c r="AG271" s="36" t="s">
        <v>589</v>
      </c>
      <c r="AH271" s="26" t="s">
        <v>185</v>
      </c>
      <c r="AI271" s="104" t="s">
        <v>185</v>
      </c>
      <c r="AJ271" s="27" t="s">
        <v>606</v>
      </c>
      <c r="AK271" s="45"/>
      <c r="AL271" s="25"/>
      <c r="AM271" s="24"/>
      <c r="AN271" s="29"/>
      <c r="AO271" s="29"/>
      <c r="AP271" s="29"/>
      <c r="AQ271" s="29"/>
      <c r="AR271" s="29"/>
      <c r="AS271" s="29"/>
      <c r="AT271" s="29"/>
      <c r="AU271" s="29"/>
      <c r="AV271" s="36" t="s">
        <v>187</v>
      </c>
      <c r="AW271" s="26" t="s">
        <v>185</v>
      </c>
      <c r="AX271" s="37"/>
      <c r="AY271" s="27" t="s">
        <v>607</v>
      </c>
      <c r="AZ271" s="28"/>
    </row>
    <row r="272" spans="1:54" x14ac:dyDescent="0.35">
      <c r="A272" s="21">
        <v>46746</v>
      </c>
      <c r="B272" s="15">
        <v>46746</v>
      </c>
      <c r="C272" s="16" t="s">
        <v>221</v>
      </c>
      <c r="E272" s="16"/>
      <c r="F272" s="16"/>
      <c r="G272" s="16"/>
      <c r="I272" s="105" t="s">
        <v>206</v>
      </c>
      <c r="J272" s="26" t="s">
        <v>185</v>
      </c>
      <c r="K272" s="105"/>
      <c r="L272" s="27" t="s">
        <v>609</v>
      </c>
      <c r="M272" s="19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36" t="s">
        <v>187</v>
      </c>
      <c r="AA272" s="26" t="s">
        <v>185</v>
      </c>
      <c r="AB272" s="37" t="s">
        <v>185</v>
      </c>
      <c r="AC272" s="101" t="s">
        <v>602</v>
      </c>
      <c r="AG272" s="36" t="s">
        <v>589</v>
      </c>
      <c r="AH272" s="26" t="s">
        <v>185</v>
      </c>
      <c r="AI272" s="104" t="s">
        <v>185</v>
      </c>
      <c r="AJ272" s="27" t="s">
        <v>606</v>
      </c>
      <c r="AK272" s="45"/>
      <c r="AL272" s="25"/>
      <c r="AM272" s="24"/>
      <c r="AN272" s="29"/>
      <c r="AO272" s="29"/>
      <c r="AP272" s="29"/>
      <c r="AQ272" s="29"/>
      <c r="AR272" s="29"/>
      <c r="AS272" s="29"/>
      <c r="AT272" s="29"/>
      <c r="AU272" s="29"/>
      <c r="AV272" s="36" t="s">
        <v>187</v>
      </c>
      <c r="AW272" s="26" t="s">
        <v>185</v>
      </c>
      <c r="AX272" s="37"/>
      <c r="AY272" s="27" t="s">
        <v>607</v>
      </c>
      <c r="AZ272" s="28"/>
    </row>
    <row r="273" spans="1:54" x14ac:dyDescent="0.35">
      <c r="A273" s="21">
        <v>46747</v>
      </c>
      <c r="B273" s="15">
        <v>46747</v>
      </c>
      <c r="C273" s="16" t="s">
        <v>221</v>
      </c>
      <c r="E273" s="16"/>
      <c r="F273" s="16"/>
      <c r="G273" s="16"/>
      <c r="I273" s="105" t="s">
        <v>206</v>
      </c>
      <c r="J273" s="26" t="s">
        <v>185</v>
      </c>
      <c r="K273" s="105"/>
      <c r="L273" s="27" t="s">
        <v>609</v>
      </c>
      <c r="M273" s="19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36" t="s">
        <v>187</v>
      </c>
      <c r="AA273" s="26" t="s">
        <v>185</v>
      </c>
      <c r="AB273" s="37" t="s">
        <v>185</v>
      </c>
      <c r="AC273" s="101" t="s">
        <v>602</v>
      </c>
      <c r="AG273" s="36" t="s">
        <v>589</v>
      </c>
      <c r="AH273" s="26" t="s">
        <v>185</v>
      </c>
      <c r="AI273" s="104" t="s">
        <v>227</v>
      </c>
      <c r="AJ273" s="27" t="s">
        <v>606</v>
      </c>
      <c r="AK273" s="45"/>
      <c r="AL273" s="25"/>
      <c r="AM273" s="24"/>
      <c r="AN273" s="29"/>
      <c r="AO273" s="29"/>
      <c r="AP273" s="29"/>
      <c r="AQ273" s="29"/>
      <c r="AR273" s="29"/>
      <c r="AS273" s="29"/>
      <c r="AT273" s="29"/>
      <c r="AU273" s="29"/>
      <c r="AV273" s="36" t="s">
        <v>187</v>
      </c>
      <c r="AW273" s="26" t="s">
        <v>185</v>
      </c>
      <c r="AX273" s="37"/>
      <c r="AY273" s="27" t="s">
        <v>607</v>
      </c>
      <c r="AZ273" s="28"/>
    </row>
    <row r="274" spans="1:54" x14ac:dyDescent="0.35">
      <c r="A274" s="21">
        <v>46748</v>
      </c>
      <c r="B274" s="15">
        <v>46748</v>
      </c>
      <c r="C274" s="16" t="s">
        <v>221</v>
      </c>
      <c r="E274" s="16"/>
      <c r="F274" s="16"/>
      <c r="G274" s="16"/>
      <c r="I274" s="105" t="s">
        <v>206</v>
      </c>
      <c r="J274" s="26" t="s">
        <v>185</v>
      </c>
      <c r="K274" s="105"/>
      <c r="L274" s="27" t="s">
        <v>609</v>
      </c>
      <c r="M274" s="19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36" t="s">
        <v>187</v>
      </c>
      <c r="AA274" s="26" t="s">
        <v>185</v>
      </c>
      <c r="AB274" s="37" t="s">
        <v>185</v>
      </c>
      <c r="AC274" s="101" t="s">
        <v>602</v>
      </c>
      <c r="AG274" s="36" t="s">
        <v>589</v>
      </c>
      <c r="AH274" s="26" t="s">
        <v>185</v>
      </c>
      <c r="AI274" s="104" t="s">
        <v>208</v>
      </c>
      <c r="AJ274" s="27" t="s">
        <v>606</v>
      </c>
      <c r="AK274" s="45"/>
      <c r="AL274" s="25"/>
      <c r="AM274" s="24"/>
      <c r="AN274" s="29"/>
      <c r="AO274" s="29"/>
      <c r="AP274" s="29"/>
      <c r="AQ274" s="29"/>
      <c r="AR274" s="29"/>
      <c r="AS274" s="29"/>
      <c r="AT274" s="29"/>
      <c r="AU274" s="29"/>
      <c r="AV274" s="36" t="s">
        <v>187</v>
      </c>
      <c r="AW274" s="26" t="s">
        <v>185</v>
      </c>
      <c r="AX274" s="37"/>
      <c r="AY274" s="27" t="s">
        <v>607</v>
      </c>
      <c r="AZ274" s="28"/>
    </row>
    <row r="275" spans="1:54" x14ac:dyDescent="0.35">
      <c r="A275" s="21">
        <v>46749</v>
      </c>
      <c r="B275" s="15">
        <v>46749</v>
      </c>
      <c r="C275" s="16" t="s">
        <v>221</v>
      </c>
      <c r="E275" s="16"/>
      <c r="F275" s="16"/>
      <c r="G275" s="16"/>
      <c r="I275" s="105" t="s">
        <v>206</v>
      </c>
      <c r="J275" s="26" t="s">
        <v>185</v>
      </c>
      <c r="K275" s="105"/>
      <c r="L275" s="27" t="s">
        <v>609</v>
      </c>
      <c r="M275" s="19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36" t="s">
        <v>222</v>
      </c>
      <c r="AA275" s="26" t="s">
        <v>79</v>
      </c>
      <c r="AB275" s="37" t="s">
        <v>185</v>
      </c>
      <c r="AC275" s="101" t="s">
        <v>610</v>
      </c>
      <c r="AG275" s="36" t="s">
        <v>589</v>
      </c>
      <c r="AH275" s="26" t="s">
        <v>185</v>
      </c>
      <c r="AI275" s="104" t="s">
        <v>209</v>
      </c>
      <c r="AJ275" s="27" t="s">
        <v>606</v>
      </c>
      <c r="AK275" s="45"/>
      <c r="AL275" s="25"/>
      <c r="AM275" s="24"/>
      <c r="AN275" s="29"/>
      <c r="AO275" s="29"/>
      <c r="AP275" s="29"/>
      <c r="AQ275" s="29"/>
      <c r="AR275" s="29"/>
      <c r="AS275" s="29"/>
      <c r="AT275" s="29"/>
      <c r="AU275" s="29"/>
      <c r="AV275" s="36" t="s">
        <v>187</v>
      </c>
      <c r="AW275" s="26" t="s">
        <v>185</v>
      </c>
      <c r="AX275" s="37"/>
      <c r="AY275" s="27" t="s">
        <v>607</v>
      </c>
      <c r="AZ275" s="28"/>
    </row>
    <row r="276" spans="1:54" x14ac:dyDescent="0.35">
      <c r="A276" s="21">
        <v>46750</v>
      </c>
      <c r="B276" s="15">
        <v>46750</v>
      </c>
      <c r="C276" s="16" t="s">
        <v>221</v>
      </c>
      <c r="E276" s="16"/>
      <c r="F276" s="16"/>
      <c r="G276" s="16"/>
      <c r="I276" s="105" t="s">
        <v>206</v>
      </c>
      <c r="J276" s="26" t="s">
        <v>185</v>
      </c>
      <c r="K276" s="105"/>
      <c r="L276" s="27" t="s">
        <v>609</v>
      </c>
      <c r="M276" s="19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36" t="s">
        <v>222</v>
      </c>
      <c r="AA276" s="26" t="s">
        <v>185</v>
      </c>
      <c r="AB276" s="37" t="s">
        <v>185</v>
      </c>
      <c r="AC276" s="101" t="s">
        <v>610</v>
      </c>
      <c r="AG276" s="36" t="s">
        <v>589</v>
      </c>
      <c r="AH276" s="26" t="s">
        <v>185</v>
      </c>
      <c r="AI276" s="104" t="s">
        <v>228</v>
      </c>
      <c r="AJ276" s="27" t="s">
        <v>606</v>
      </c>
      <c r="AK276" s="45"/>
      <c r="AL276" s="25"/>
      <c r="AM276" s="24"/>
      <c r="AN276" s="29"/>
      <c r="AO276" s="29"/>
      <c r="AP276" s="29"/>
      <c r="AQ276" s="29"/>
      <c r="AR276" s="29"/>
      <c r="AS276" s="29"/>
      <c r="AT276" s="29"/>
      <c r="AU276" s="29"/>
      <c r="AV276" s="36" t="s">
        <v>187</v>
      </c>
      <c r="AW276" s="26" t="s">
        <v>185</v>
      </c>
      <c r="AX276" s="37"/>
      <c r="AY276" s="27" t="s">
        <v>607</v>
      </c>
      <c r="AZ276" s="28"/>
    </row>
    <row r="277" spans="1:54" x14ac:dyDescent="0.35">
      <c r="A277" s="21">
        <v>46751</v>
      </c>
      <c r="B277" s="15">
        <v>46751</v>
      </c>
      <c r="C277" s="16" t="s">
        <v>221</v>
      </c>
      <c r="E277" s="16"/>
      <c r="F277" s="16"/>
      <c r="G277" s="16"/>
      <c r="I277" s="105" t="s">
        <v>206</v>
      </c>
      <c r="J277" s="26" t="s">
        <v>185</v>
      </c>
      <c r="K277" s="105"/>
      <c r="L277" s="27" t="s">
        <v>609</v>
      </c>
      <c r="M277" s="19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36" t="s">
        <v>222</v>
      </c>
      <c r="AA277" s="26" t="s">
        <v>185</v>
      </c>
      <c r="AB277" s="37" t="s">
        <v>185</v>
      </c>
      <c r="AC277" s="101" t="s">
        <v>610</v>
      </c>
      <c r="AG277" s="36" t="s">
        <v>589</v>
      </c>
      <c r="AH277" s="26" t="s">
        <v>185</v>
      </c>
      <c r="AI277" s="104" t="s">
        <v>210</v>
      </c>
      <c r="AJ277" s="27" t="s">
        <v>606</v>
      </c>
      <c r="AK277" s="45"/>
      <c r="AL277" s="25"/>
      <c r="AM277" s="24"/>
      <c r="AN277" s="29"/>
      <c r="AO277" s="29"/>
      <c r="AP277" s="29"/>
      <c r="AQ277" s="29"/>
      <c r="AR277" s="29"/>
      <c r="AS277" s="29"/>
      <c r="AT277" s="29"/>
      <c r="AU277" s="29"/>
      <c r="AV277" s="36" t="s">
        <v>187</v>
      </c>
      <c r="AW277" s="26" t="s">
        <v>185</v>
      </c>
      <c r="AX277" s="37"/>
      <c r="AY277" s="27" t="s">
        <v>607</v>
      </c>
      <c r="AZ277" s="28"/>
    </row>
    <row r="278" spans="1:54" x14ac:dyDescent="0.35">
      <c r="A278" s="21">
        <v>46752</v>
      </c>
      <c r="B278" s="15">
        <v>46752</v>
      </c>
      <c r="C278" s="16" t="s">
        <v>221</v>
      </c>
      <c r="E278" s="16"/>
      <c r="F278" s="16"/>
      <c r="G278" s="16"/>
      <c r="I278" s="105" t="s">
        <v>206</v>
      </c>
      <c r="J278" s="26" t="s">
        <v>185</v>
      </c>
      <c r="K278" s="105"/>
      <c r="L278" s="27" t="s">
        <v>609</v>
      </c>
      <c r="M278" s="19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36" t="s">
        <v>222</v>
      </c>
      <c r="AA278" s="26" t="s">
        <v>185</v>
      </c>
      <c r="AB278" s="37" t="s">
        <v>185</v>
      </c>
      <c r="AC278" s="101" t="s">
        <v>610</v>
      </c>
      <c r="AG278" s="36" t="s">
        <v>589</v>
      </c>
      <c r="AH278" s="26" t="s">
        <v>185</v>
      </c>
      <c r="AI278" s="104" t="s">
        <v>185</v>
      </c>
      <c r="AJ278" s="27" t="s">
        <v>606</v>
      </c>
      <c r="AK278" s="45"/>
      <c r="AL278" s="25"/>
      <c r="AM278" s="24"/>
      <c r="AN278" s="29"/>
      <c r="AO278" s="29"/>
      <c r="AP278" s="29"/>
      <c r="AQ278" s="29"/>
      <c r="AR278" s="29"/>
      <c r="AS278" s="29"/>
      <c r="AT278" s="29"/>
      <c r="AU278" s="29"/>
      <c r="AV278" s="36" t="s">
        <v>187</v>
      </c>
      <c r="AW278" s="26" t="s">
        <v>185</v>
      </c>
      <c r="AX278" s="37"/>
      <c r="AY278" s="27" t="s">
        <v>607</v>
      </c>
      <c r="AZ278" s="28"/>
    </row>
    <row r="279" spans="1:54" x14ac:dyDescent="0.35">
      <c r="A279" s="21">
        <v>46753</v>
      </c>
      <c r="B279" s="15">
        <v>46753</v>
      </c>
      <c r="C279" s="16" t="s">
        <v>184</v>
      </c>
      <c r="E279" s="16"/>
      <c r="F279" s="16"/>
      <c r="G279" s="16"/>
      <c r="I279" s="105" t="s">
        <v>206</v>
      </c>
      <c r="J279" s="26" t="s">
        <v>185</v>
      </c>
      <c r="K279" s="105"/>
      <c r="L279" s="27" t="s">
        <v>609</v>
      </c>
      <c r="M279" s="19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36" t="s">
        <v>222</v>
      </c>
      <c r="AA279" s="26" t="s">
        <v>185</v>
      </c>
      <c r="AB279" s="37" t="s">
        <v>185</v>
      </c>
      <c r="AC279" s="101" t="s">
        <v>610</v>
      </c>
      <c r="AG279" s="36" t="s">
        <v>589</v>
      </c>
      <c r="AH279" s="26" t="s">
        <v>185</v>
      </c>
      <c r="AI279" s="104" t="s">
        <v>185</v>
      </c>
      <c r="AJ279" s="27" t="s">
        <v>606</v>
      </c>
      <c r="AK279" s="45"/>
      <c r="AL279" s="25"/>
      <c r="AM279" s="24"/>
      <c r="AN279" s="29"/>
      <c r="AO279" s="29"/>
      <c r="AP279" s="29"/>
      <c r="AQ279" s="29"/>
      <c r="AR279" s="29"/>
      <c r="AS279" s="29"/>
      <c r="AT279" s="29"/>
      <c r="AU279" s="29"/>
      <c r="AV279" s="36" t="s">
        <v>187</v>
      </c>
      <c r="AW279" s="26" t="s">
        <v>185</v>
      </c>
      <c r="AX279" s="37"/>
      <c r="AY279" s="27" t="s">
        <v>607</v>
      </c>
      <c r="AZ279" s="28"/>
      <c r="BB279" t="s">
        <v>607</v>
      </c>
    </row>
    <row r="280" spans="1:54" x14ac:dyDescent="0.35">
      <c r="A280" s="21">
        <v>46754</v>
      </c>
      <c r="B280" s="15">
        <v>46754</v>
      </c>
      <c r="C280" s="16" t="s">
        <v>184</v>
      </c>
      <c r="E280" s="16"/>
      <c r="F280" s="16"/>
      <c r="G280" s="16"/>
      <c r="I280" s="105" t="s">
        <v>206</v>
      </c>
      <c r="J280" s="26" t="s">
        <v>185</v>
      </c>
      <c r="K280" s="105"/>
      <c r="L280" s="27" t="s">
        <v>609</v>
      </c>
      <c r="M280" s="19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36" t="s">
        <v>222</v>
      </c>
      <c r="AA280" s="26" t="s">
        <v>185</v>
      </c>
      <c r="AB280" s="37" t="s">
        <v>185</v>
      </c>
      <c r="AC280" s="101" t="s">
        <v>610</v>
      </c>
      <c r="AG280" s="36" t="s">
        <v>589</v>
      </c>
      <c r="AH280" s="26" t="s">
        <v>185</v>
      </c>
      <c r="AI280" s="104" t="s">
        <v>185</v>
      </c>
      <c r="AJ280" s="27" t="s">
        <v>606</v>
      </c>
      <c r="AK280" s="50"/>
      <c r="AL280" s="25"/>
      <c r="AM280" s="24"/>
      <c r="AN280" s="29"/>
      <c r="AO280" s="29"/>
      <c r="AP280" s="29"/>
      <c r="AQ280" s="29"/>
      <c r="AR280" s="29"/>
      <c r="AS280" s="29"/>
      <c r="AT280" s="29"/>
      <c r="AU280" s="29"/>
      <c r="AV280" s="36" t="s">
        <v>187</v>
      </c>
      <c r="AW280" s="26" t="s">
        <v>185</v>
      </c>
      <c r="AX280" s="37"/>
      <c r="AY280" s="27" t="s">
        <v>607</v>
      </c>
      <c r="AZ280" s="28"/>
      <c r="BB280" t="s">
        <v>612</v>
      </c>
    </row>
    <row r="281" spans="1:54" x14ac:dyDescent="0.35">
      <c r="A281" s="21">
        <v>46755</v>
      </c>
      <c r="B281" s="15">
        <v>46755</v>
      </c>
      <c r="C281" s="16" t="s">
        <v>184</v>
      </c>
      <c r="E281" s="16"/>
      <c r="F281" s="16"/>
      <c r="G281" s="16"/>
      <c r="I281" s="105" t="s">
        <v>206</v>
      </c>
      <c r="J281" s="26" t="s">
        <v>185</v>
      </c>
      <c r="K281" s="105"/>
      <c r="L281" s="27" t="s">
        <v>609</v>
      </c>
      <c r="M281" s="19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36" t="s">
        <v>222</v>
      </c>
      <c r="AA281" s="26" t="s">
        <v>185</v>
      </c>
      <c r="AB281" s="37" t="s">
        <v>185</v>
      </c>
      <c r="AC281" s="101" t="s">
        <v>610</v>
      </c>
      <c r="AG281" s="36" t="s">
        <v>188</v>
      </c>
      <c r="AH281" s="26" t="s">
        <v>88</v>
      </c>
      <c r="AI281" s="104" t="s">
        <v>157</v>
      </c>
      <c r="AJ281" s="27" t="s">
        <v>611</v>
      </c>
      <c r="AK281" s="29"/>
      <c r="AL281" s="25"/>
      <c r="AM281" s="24"/>
      <c r="AN281" s="29"/>
      <c r="AO281" s="29"/>
      <c r="AP281" s="29"/>
      <c r="AQ281" s="29"/>
      <c r="AR281" s="29"/>
      <c r="AS281" s="29"/>
      <c r="AT281" s="29"/>
      <c r="AU281" s="29"/>
      <c r="AV281" s="36" t="s">
        <v>187</v>
      </c>
      <c r="AW281" s="26" t="s">
        <v>185</v>
      </c>
      <c r="AX281" s="37"/>
      <c r="AY281" s="27" t="s">
        <v>607</v>
      </c>
      <c r="AZ281" s="28"/>
    </row>
    <row r="282" spans="1:54" x14ac:dyDescent="0.35">
      <c r="A282" s="21">
        <v>46756</v>
      </c>
      <c r="B282" s="15">
        <v>46756</v>
      </c>
      <c r="C282" s="16" t="s">
        <v>184</v>
      </c>
      <c r="E282" s="16"/>
      <c r="F282" s="16"/>
      <c r="G282" s="16"/>
      <c r="I282" s="105" t="s">
        <v>206</v>
      </c>
      <c r="J282" s="26" t="s">
        <v>185</v>
      </c>
      <c r="K282" s="105"/>
      <c r="L282" s="27" t="s">
        <v>609</v>
      </c>
      <c r="M282" s="19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36" t="s">
        <v>222</v>
      </c>
      <c r="AA282" s="26" t="s">
        <v>79</v>
      </c>
      <c r="AB282" s="111" t="s">
        <v>185</v>
      </c>
      <c r="AC282" s="101" t="s">
        <v>612</v>
      </c>
      <c r="AD282" s="20"/>
      <c r="AE282" s="20"/>
      <c r="AF282" s="20"/>
      <c r="AG282" s="36" t="s">
        <v>188</v>
      </c>
      <c r="AH282" s="26" t="s">
        <v>185</v>
      </c>
      <c r="AI282" s="104" t="s">
        <v>185</v>
      </c>
      <c r="AJ282" s="27" t="s">
        <v>611</v>
      </c>
      <c r="AK282" s="29"/>
      <c r="AL282" s="25"/>
      <c r="AM282" s="24"/>
      <c r="AN282" s="29"/>
      <c r="AO282" s="29"/>
      <c r="AP282" s="29"/>
      <c r="AQ282" s="29"/>
      <c r="AR282" s="29"/>
      <c r="AS282" s="29"/>
      <c r="AT282" s="29"/>
      <c r="AU282" s="29"/>
      <c r="AV282" s="17" t="s">
        <v>187</v>
      </c>
      <c r="AW282" s="26" t="s">
        <v>79</v>
      </c>
      <c r="AX282" s="111"/>
      <c r="AY282" s="27" t="s">
        <v>613</v>
      </c>
      <c r="AZ282" s="19"/>
    </row>
    <row r="283" spans="1:54" x14ac:dyDescent="0.35">
      <c r="A283" s="21">
        <v>46757</v>
      </c>
      <c r="B283" s="15">
        <v>46757</v>
      </c>
      <c r="C283" s="16" t="s">
        <v>184</v>
      </c>
      <c r="E283" s="16"/>
      <c r="F283" s="16"/>
      <c r="G283" s="16"/>
      <c r="I283" s="105" t="s">
        <v>206</v>
      </c>
      <c r="J283" s="26" t="s">
        <v>185</v>
      </c>
      <c r="K283" s="105"/>
      <c r="L283" s="27" t="s">
        <v>609</v>
      </c>
      <c r="M283" s="19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36" t="s">
        <v>222</v>
      </c>
      <c r="AA283" s="26" t="s">
        <v>185</v>
      </c>
      <c r="AB283" s="111" t="s">
        <v>185</v>
      </c>
      <c r="AC283" s="101" t="s">
        <v>612</v>
      </c>
      <c r="AD283" s="20"/>
      <c r="AE283" s="20"/>
      <c r="AF283" s="20"/>
      <c r="AG283" s="36" t="s">
        <v>188</v>
      </c>
      <c r="AH283" s="26" t="s">
        <v>185</v>
      </c>
      <c r="AI283" s="104" t="s">
        <v>185</v>
      </c>
      <c r="AJ283" s="27" t="s">
        <v>611</v>
      </c>
      <c r="AK283" s="29"/>
      <c r="AL283" s="25"/>
      <c r="AM283" s="24"/>
      <c r="AN283" s="29"/>
      <c r="AO283" s="29"/>
      <c r="AP283" s="29"/>
      <c r="AQ283" s="29"/>
      <c r="AR283" s="29"/>
      <c r="AS283" s="29"/>
      <c r="AT283" s="29"/>
      <c r="AU283" s="29"/>
      <c r="AV283" s="17" t="s">
        <v>187</v>
      </c>
      <c r="AW283" s="26" t="s">
        <v>185</v>
      </c>
      <c r="AX283" s="111"/>
      <c r="AY283" s="27" t="s">
        <v>613</v>
      </c>
      <c r="AZ283" s="19"/>
      <c r="BB283" t="s">
        <v>610</v>
      </c>
    </row>
    <row r="284" spans="1:54" x14ac:dyDescent="0.35">
      <c r="A284" s="21">
        <v>46758</v>
      </c>
      <c r="B284" s="15">
        <v>46758</v>
      </c>
      <c r="C284" s="16" t="s">
        <v>184</v>
      </c>
      <c r="E284" s="16"/>
      <c r="F284" s="16"/>
      <c r="G284" s="16"/>
      <c r="I284" s="105" t="s">
        <v>189</v>
      </c>
      <c r="J284" s="26" t="s">
        <v>100</v>
      </c>
      <c r="K284" s="105"/>
      <c r="L284" s="27" t="s">
        <v>614</v>
      </c>
      <c r="M284" s="19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36" t="s">
        <v>222</v>
      </c>
      <c r="AA284" s="26" t="s">
        <v>185</v>
      </c>
      <c r="AB284" s="111" t="s">
        <v>185</v>
      </c>
      <c r="AC284" s="101" t="s">
        <v>612</v>
      </c>
      <c r="AD284" s="20"/>
      <c r="AE284" s="20"/>
      <c r="AF284" s="20"/>
      <c r="AG284" s="36" t="s">
        <v>188</v>
      </c>
      <c r="AH284" s="26" t="s">
        <v>185</v>
      </c>
      <c r="AI284" s="104" t="s">
        <v>185</v>
      </c>
      <c r="AJ284" s="27" t="s">
        <v>611</v>
      </c>
      <c r="AK284" s="29"/>
      <c r="AL284" s="25"/>
      <c r="AM284" s="24"/>
      <c r="AN284" s="29"/>
      <c r="AO284" s="29"/>
      <c r="AP284" s="29"/>
      <c r="AQ284" s="29"/>
      <c r="AR284" s="29"/>
      <c r="AS284" s="29"/>
      <c r="AT284" s="29"/>
      <c r="AU284" s="29"/>
      <c r="AV284" s="17" t="s">
        <v>187</v>
      </c>
      <c r="AW284" s="26" t="s">
        <v>185</v>
      </c>
      <c r="AX284" s="111"/>
      <c r="AY284" s="27" t="s">
        <v>613</v>
      </c>
      <c r="AZ284" s="19"/>
      <c r="BB284" t="s">
        <v>613</v>
      </c>
    </row>
    <row r="285" spans="1:54" x14ac:dyDescent="0.35">
      <c r="A285" s="21">
        <v>46759</v>
      </c>
      <c r="B285" s="15">
        <v>46759</v>
      </c>
      <c r="C285" s="16" t="s">
        <v>184</v>
      </c>
      <c r="E285" s="16"/>
      <c r="F285" s="16"/>
      <c r="G285" s="16"/>
      <c r="I285" s="105" t="s">
        <v>189</v>
      </c>
      <c r="J285" s="26" t="s">
        <v>185</v>
      </c>
      <c r="K285" s="105"/>
      <c r="L285" s="27" t="s">
        <v>614</v>
      </c>
      <c r="M285" s="19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36" t="s">
        <v>222</v>
      </c>
      <c r="AA285" s="26" t="s">
        <v>185</v>
      </c>
      <c r="AB285" s="111" t="s">
        <v>185</v>
      </c>
      <c r="AC285" s="101" t="s">
        <v>612</v>
      </c>
      <c r="AD285" s="20"/>
      <c r="AE285" s="20"/>
      <c r="AF285" s="20"/>
      <c r="AG285" s="36" t="s">
        <v>188</v>
      </c>
      <c r="AH285" s="26" t="s">
        <v>185</v>
      </c>
      <c r="AI285" s="104" t="s">
        <v>185</v>
      </c>
      <c r="AJ285" s="27" t="s">
        <v>611</v>
      </c>
      <c r="AK285" s="29"/>
      <c r="AL285" s="25"/>
      <c r="AM285" s="24"/>
      <c r="AN285" s="29"/>
      <c r="AO285" s="29"/>
      <c r="AP285" s="29"/>
      <c r="AQ285" s="29"/>
      <c r="AR285" s="29"/>
      <c r="AS285" s="29"/>
      <c r="AT285" s="29"/>
      <c r="AU285" s="29"/>
      <c r="AV285" s="17" t="s">
        <v>187</v>
      </c>
      <c r="AW285" s="26" t="s">
        <v>185</v>
      </c>
      <c r="AX285" s="111"/>
      <c r="AY285" s="27" t="s">
        <v>613</v>
      </c>
      <c r="AZ285" s="19"/>
    </row>
    <row r="286" spans="1:54" x14ac:dyDescent="0.35">
      <c r="A286" s="21">
        <v>46760</v>
      </c>
      <c r="B286" s="15">
        <v>46760</v>
      </c>
      <c r="C286" s="16" t="s">
        <v>184</v>
      </c>
      <c r="E286" s="16"/>
      <c r="F286" s="16"/>
      <c r="G286" s="16"/>
      <c r="I286" s="105" t="s">
        <v>189</v>
      </c>
      <c r="J286" s="26" t="s">
        <v>185</v>
      </c>
      <c r="K286" s="105"/>
      <c r="L286" s="27" t="s">
        <v>614</v>
      </c>
      <c r="M286" s="19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36" t="s">
        <v>222</v>
      </c>
      <c r="AA286" s="26" t="s">
        <v>185</v>
      </c>
      <c r="AB286" s="111" t="s">
        <v>185</v>
      </c>
      <c r="AC286" s="101" t="s">
        <v>612</v>
      </c>
      <c r="AD286" s="20"/>
      <c r="AE286" s="20"/>
      <c r="AF286" s="20"/>
      <c r="AG286" s="36" t="s">
        <v>188</v>
      </c>
      <c r="AH286" s="26" t="s">
        <v>185</v>
      </c>
      <c r="AI286" s="104" t="s">
        <v>185</v>
      </c>
      <c r="AJ286" s="27" t="s">
        <v>611</v>
      </c>
      <c r="AK286" s="29"/>
      <c r="AL286" s="25"/>
      <c r="AM286" s="24"/>
      <c r="AN286" s="29"/>
      <c r="AO286" s="29"/>
      <c r="AP286" s="29"/>
      <c r="AQ286" s="29"/>
      <c r="AR286" s="29"/>
      <c r="AS286" s="29"/>
      <c r="AT286" s="29"/>
      <c r="AU286" s="29"/>
      <c r="AV286" s="17" t="s">
        <v>187</v>
      </c>
      <c r="AW286" s="26" t="s">
        <v>185</v>
      </c>
      <c r="AX286" s="111"/>
      <c r="AY286" s="27" t="s">
        <v>613</v>
      </c>
      <c r="AZ286" s="19"/>
    </row>
    <row r="287" spans="1:54" x14ac:dyDescent="0.35">
      <c r="A287" s="21">
        <v>46761</v>
      </c>
      <c r="B287" s="15">
        <v>46761</v>
      </c>
      <c r="C287" s="16" t="s">
        <v>184</v>
      </c>
      <c r="E287" s="16"/>
      <c r="F287" s="16"/>
      <c r="G287" s="16"/>
      <c r="I287" s="105" t="s">
        <v>189</v>
      </c>
      <c r="J287" s="26" t="s">
        <v>185</v>
      </c>
      <c r="K287" s="105"/>
      <c r="L287" s="27" t="s">
        <v>614</v>
      </c>
      <c r="M287" s="19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36" t="s">
        <v>222</v>
      </c>
      <c r="AA287" s="26" t="s">
        <v>185</v>
      </c>
      <c r="AB287" s="111" t="s">
        <v>185</v>
      </c>
      <c r="AC287" s="101" t="s">
        <v>612</v>
      </c>
      <c r="AD287" s="20"/>
      <c r="AE287" s="20"/>
      <c r="AF287" s="20"/>
      <c r="AG287" s="36" t="s">
        <v>188</v>
      </c>
      <c r="AH287" s="26" t="s">
        <v>185</v>
      </c>
      <c r="AI287" s="104" t="s">
        <v>185</v>
      </c>
      <c r="AJ287" s="27" t="s">
        <v>611</v>
      </c>
      <c r="AK287" s="29"/>
      <c r="AL287" s="25"/>
      <c r="AM287" s="24"/>
      <c r="AN287" s="29"/>
      <c r="AO287" s="29"/>
      <c r="AP287" s="29"/>
      <c r="AQ287" s="29"/>
      <c r="AR287" s="29"/>
      <c r="AS287" s="29"/>
      <c r="AT287" s="29"/>
      <c r="AU287" s="29"/>
      <c r="AV287" s="17" t="s">
        <v>187</v>
      </c>
      <c r="AW287" s="26" t="s">
        <v>185</v>
      </c>
      <c r="AX287" s="111"/>
      <c r="AY287" s="27" t="s">
        <v>613</v>
      </c>
      <c r="AZ287" s="19"/>
    </row>
    <row r="288" spans="1:54" x14ac:dyDescent="0.35">
      <c r="A288" s="21">
        <v>46762</v>
      </c>
      <c r="B288" s="15">
        <v>46762</v>
      </c>
      <c r="C288" s="16" t="s">
        <v>184</v>
      </c>
      <c r="E288" s="16"/>
      <c r="F288" s="16"/>
      <c r="G288" s="16"/>
      <c r="I288" s="105" t="s">
        <v>189</v>
      </c>
      <c r="J288" s="26" t="s">
        <v>185</v>
      </c>
      <c r="K288" s="105"/>
      <c r="L288" s="27" t="s">
        <v>614</v>
      </c>
      <c r="M288" s="19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36" t="s">
        <v>222</v>
      </c>
      <c r="AA288" s="26" t="s">
        <v>185</v>
      </c>
      <c r="AB288" s="111" t="s">
        <v>185</v>
      </c>
      <c r="AC288" s="101" t="s">
        <v>612</v>
      </c>
      <c r="AD288" s="20"/>
      <c r="AE288" s="20"/>
      <c r="AF288" s="20"/>
      <c r="AG288" s="36" t="s">
        <v>188</v>
      </c>
      <c r="AH288" s="26" t="s">
        <v>185</v>
      </c>
      <c r="AI288" s="104" t="s">
        <v>185</v>
      </c>
      <c r="AJ288" s="27" t="s">
        <v>611</v>
      </c>
      <c r="AK288" s="29"/>
      <c r="AL288" s="35"/>
      <c r="AM288" s="30"/>
      <c r="AN288" s="29"/>
      <c r="AO288" s="29"/>
      <c r="AP288" s="29"/>
      <c r="AQ288" s="29"/>
      <c r="AR288" s="29"/>
      <c r="AS288" s="29"/>
      <c r="AT288" s="29"/>
      <c r="AU288" s="29"/>
      <c r="AV288" s="17" t="s">
        <v>187</v>
      </c>
      <c r="AW288" s="26" t="s">
        <v>185</v>
      </c>
      <c r="AX288" s="111"/>
      <c r="AY288" s="27" t="s">
        <v>613</v>
      </c>
      <c r="AZ288" s="19"/>
    </row>
    <row r="289" spans="1:52" x14ac:dyDescent="0.35">
      <c r="A289" s="21">
        <v>46763</v>
      </c>
      <c r="B289" s="15">
        <v>46763</v>
      </c>
      <c r="C289" s="16" t="s">
        <v>184</v>
      </c>
      <c r="E289" s="16"/>
      <c r="F289" s="16"/>
      <c r="G289" s="16"/>
      <c r="I289" s="105" t="s">
        <v>189</v>
      </c>
      <c r="J289" s="26" t="s">
        <v>185</v>
      </c>
      <c r="K289" s="105"/>
      <c r="L289" s="27" t="s">
        <v>614</v>
      </c>
      <c r="M289" s="19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36" t="s">
        <v>189</v>
      </c>
      <c r="AA289" s="26" t="s">
        <v>79</v>
      </c>
      <c r="AB289" s="111" t="s">
        <v>185</v>
      </c>
      <c r="AC289" s="101" t="s">
        <v>615</v>
      </c>
      <c r="AD289" s="20"/>
      <c r="AE289" s="20"/>
      <c r="AF289" s="20"/>
      <c r="AG289" s="36" t="s">
        <v>226</v>
      </c>
      <c r="AH289" s="26" t="s">
        <v>79</v>
      </c>
      <c r="AI289" s="104" t="s">
        <v>135</v>
      </c>
      <c r="AJ289" s="27" t="s">
        <v>616</v>
      </c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17" t="s">
        <v>187</v>
      </c>
      <c r="AW289" s="26" t="s">
        <v>185</v>
      </c>
      <c r="AX289" s="111"/>
      <c r="AY289" s="27" t="s">
        <v>613</v>
      </c>
      <c r="AZ289" s="19"/>
    </row>
  </sheetData>
  <conditionalFormatting sqref="I4:I289 K4:K289 Z4:Z289 AG4:AG289 AJ4:AJ289 AV4:AV289 AY4:AY289">
    <cfRule type="cellIs" dxfId="51" priority="16" operator="equal">
      <formula>0</formula>
    </cfRule>
    <cfRule type="cellIs" dxfId="50" priority="40" operator="equal">
      <formula>"Baltic"</formula>
    </cfRule>
    <cfRule type="cellIs" dxfId="49" priority="41" operator="equal">
      <formula>"Atlantic Coast Iberia"</formula>
    </cfRule>
    <cfRule type="cellIs" dxfId="48" priority="42" operator="equal">
      <formula>"Atlantic Islands"</formula>
    </cfRule>
    <cfRule type="cellIs" dxfId="47" priority="43" operator="equal">
      <formula>"British Isles"</formula>
    </cfRule>
    <cfRule type="cellIs" dxfId="46" priority="44" operator="equal">
      <formula>"Central Mediterranean"</formula>
    </cfRule>
    <cfRule type="cellIs" dxfId="45" priority="16" operator="equal">
      <formula>"Caribbean Eastern"</formula>
    </cfRule>
    <cfRule type="cellIs" dxfId="44" priority="16" operator="equal">
      <formula>"Arctic Circle"</formula>
    </cfRule>
    <cfRule type="cellIs" dxfId="43" priority="16" operator="equal">
      <formula>"New York Sampler"</formula>
    </cfRule>
    <cfRule type="cellIs" dxfId="42" priority="16" operator="equal">
      <formula>"Hawaii"</formula>
    </cfRule>
    <cfRule type="cellIs" dxfId="41" priority="16" operator="equal">
      <formula>"Lay day"</formula>
    </cfRule>
    <cfRule type="cellIs" dxfId="40" priority="16" operator="equal">
      <formula>"Drydock"</formula>
    </cfRule>
    <cfRule type="cellIs" dxfId="39" priority="45" operator="equal">
      <formula>"Western Mediterranean"</formula>
    </cfRule>
    <cfRule type="cellIs" dxfId="38" priority="16" operator="equal">
      <formula>"Charter"</formula>
    </cfRule>
    <cfRule type="cellIs" dxfId="37" priority="16" operator="equal">
      <formula>"Positioning"</formula>
    </cfRule>
    <cfRule type="cellIs" dxfId="36" priority="17" operator="equal">
      <formula>"Mexico Sampler"</formula>
    </cfRule>
    <cfRule type="cellIs" dxfId="35" priority="18" operator="equal">
      <formula>"Western Europe"</formula>
    </cfRule>
    <cfRule type="cellIs" dxfId="34" priority="19" operator="equal">
      <formula>"Norway Fjord"</formula>
    </cfRule>
    <cfRule type="cellIs" dxfId="33" priority="20" operator="equal">
      <formula>"Amazon"</formula>
    </cfRule>
    <cfRule type="cellIs" dxfId="32" priority="21" operator="equal">
      <formula>"South America"</formula>
    </cfRule>
    <cfRule type="cellIs" dxfId="31" priority="22" operator="equal">
      <formula>"North Cape"</formula>
    </cfRule>
    <cfRule type="cellIs" dxfId="30" priority="23" operator="equal">
      <formula>"Spitzbergen"</formula>
    </cfRule>
    <cfRule type="cellIs" dxfId="29" priority="24" operator="equal">
      <formula>"Western Europe Sampler"</formula>
    </cfRule>
    <cfRule type="cellIs" dxfId="28" priority="25" operator="equal">
      <formula>"Hawaii Round Trip"</formula>
    </cfRule>
    <cfRule type="cellIs" dxfId="27" priority="26" operator="equal">
      <formula>"Trans Pacific"</formula>
    </cfRule>
    <cfRule type="cellIs" dxfId="26" priority="27" operator="equal">
      <formula>"Black Sea"</formula>
    </cfRule>
    <cfRule type="cellIs" dxfId="25" priority="28" operator="equal">
      <formula>"Eastern Mediterranean"</formula>
    </cfRule>
    <cfRule type="cellIs" dxfId="24" priority="29" operator="equal">
      <formula>"UK UK Caribbean"</formula>
    </cfRule>
    <cfRule type="cellIs" dxfId="23" priority="30" operator="equal">
      <formula>"Caribbean Southern"</formula>
    </cfRule>
    <cfRule type="cellIs" dxfId="22" priority="31" operator="equal">
      <formula>"Caribbean Western"</formula>
    </cfRule>
    <cfRule type="cellIs" dxfId="21" priority="32" operator="equal">
      <formula>"World"</formula>
    </cfRule>
    <cfRule type="cellIs" dxfId="20" priority="33" operator="equal">
      <formula>"Canada New England"</formula>
    </cfRule>
    <cfRule type="cellIs" dxfId="19" priority="34" operator="equal">
      <formula>"Caribbean Transatlantic"</formula>
    </cfRule>
    <cfRule type="cellIs" dxfId="18" priority="35" operator="equal">
      <formula>"Round Trip Panama"</formula>
    </cfRule>
    <cfRule type="cellIs" dxfId="17" priority="36" operator="equal">
      <formula>"Westbound Panama"</formula>
    </cfRule>
    <cfRule type="cellIs" dxfId="16" priority="37" operator="equal">
      <formula>"Eastbound Panama"</formula>
    </cfRule>
    <cfRule type="cellIs" dxfId="15" priority="38" operator="equal">
      <formula>"Transatlantic East"</formula>
    </cfRule>
    <cfRule type="cellIs" dxfId="14" priority="39" operator="equal">
      <formula>"Iceland"</formula>
    </cfRule>
  </conditionalFormatting>
  <conditionalFormatting sqref="I4:I289">
    <cfRule type="cellIs" dxfId="13" priority="46" operator="notEqual">
      <formula>#REF!</formula>
    </cfRule>
    <cfRule type="expression" dxfId="12" priority="48">
      <formula>L4&lt;&gt;#REF!</formula>
    </cfRule>
  </conditionalFormatting>
  <conditionalFormatting sqref="I5:I289 Z5:Z289 AG5:AG289 AV5:AV289">
    <cfRule type="expression" dxfId="11" priority="13">
      <formula>L5&lt;&gt;L4</formula>
    </cfRule>
  </conditionalFormatting>
  <conditionalFormatting sqref="I4:J4 Z4:AA4 AG4:AH4 AV4:AW4">
    <cfRule type="cellIs" dxfId="10" priority="335" operator="notEqual">
      <formula>#REF!</formula>
    </cfRule>
  </conditionalFormatting>
  <conditionalFormatting sqref="I5:J289 Z5:AA289 AG5:AH289 AV5:AW289">
    <cfRule type="cellIs" dxfId="9" priority="7" operator="notEqual">
      <formula>I4</formula>
    </cfRule>
  </conditionalFormatting>
  <conditionalFormatting sqref="K4:K289">
    <cfRule type="expression" dxfId="8" priority="47">
      <formula>L4&lt;&gt;#REF!</formula>
    </cfRule>
  </conditionalFormatting>
  <conditionalFormatting sqref="K5:K289">
    <cfRule type="expression" dxfId="7" priority="10">
      <formula>L5&lt;&gt;L4</formula>
    </cfRule>
  </conditionalFormatting>
  <conditionalFormatting sqref="L4 AC4">
    <cfRule type="expression" dxfId="6" priority="331">
      <formula>L4&lt;&gt;#REF!</formula>
    </cfRule>
  </conditionalFormatting>
  <conditionalFormatting sqref="L5:L289 AC5:AC289">
    <cfRule type="expression" dxfId="5" priority="8">
      <formula>L5&lt;&gt;L4</formula>
    </cfRule>
  </conditionalFormatting>
  <conditionalFormatting sqref="Z4 AG4 AV4">
    <cfRule type="expression" dxfId="4" priority="322">
      <formula>AC4&lt;&gt;#REF!</formula>
    </cfRule>
  </conditionalFormatting>
  <conditionalFormatting sqref="AB4 AI4 AX4">
    <cfRule type="expression" dxfId="3" priority="347">
      <formula>AC4&lt;&gt;#REF!</formula>
    </cfRule>
  </conditionalFormatting>
  <conditionalFormatting sqref="AB5:AB289 AI5:AI289 AX5:AX289">
    <cfRule type="expression" dxfId="2" priority="4">
      <formula>AC5&lt;&gt;AC4</formula>
    </cfRule>
  </conditionalFormatting>
  <conditionalFormatting sqref="AJ4 AY4">
    <cfRule type="expression" dxfId="1" priority="353">
      <formula>AJ4&lt;&gt;#REF!</formula>
    </cfRule>
  </conditionalFormatting>
  <conditionalFormatting sqref="AJ5:AJ289 AY5:AY289">
    <cfRule type="expression" dxfId="0" priority="3">
      <formula>AJ5&lt;&gt;AJ4</formula>
    </cfRule>
  </conditionalFormatting>
  <printOptions horizontalCentered="1"/>
  <pageMargins left="0" right="0" top="0" bottom="0" header="0.31496062992125984" footer="0.31496062992125984"/>
  <pageSetup paperSize="8" scale="35" fitToHeight="2" orientation="landscape" verticalDpi="300" copies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Multi ship</vt:lpstr>
      <vt:lpstr>Lookups</vt:lpstr>
      <vt:lpstr>Cunard Logical Voyages</vt:lpstr>
    </vt:vector>
  </TitlesOfParts>
  <Manager/>
  <Company>Carnival UK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Tracey Gillingham</dc:creator>
  <cp:keywords/>
  <dc:description/>
  <cp:lastModifiedBy>Emma Bull (Cruise Deals)</cp:lastModifiedBy>
  <cp:revision/>
  <dcterms:created xsi:type="dcterms:W3CDTF">2024-01-24T10:27:45Z</dcterms:created>
  <dcterms:modified xsi:type="dcterms:W3CDTF">2025-05-28T03:59:15Z</dcterms:modified>
  <cp:category/>
  <cp:contentStatus/>
</cp:coreProperties>
</file>